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74" i="1"/>
  <c r="G274" s="1"/>
  <c r="E274"/>
  <c r="I274" s="1"/>
  <c r="F273"/>
  <c r="G273" s="1"/>
  <c r="E273"/>
  <c r="I273" s="1"/>
  <c r="F272"/>
  <c r="G272" s="1"/>
  <c r="E272"/>
  <c r="I272" s="1"/>
  <c r="F271"/>
  <c r="G271" s="1"/>
  <c r="E271"/>
  <c r="I271" s="1"/>
  <c r="F236"/>
  <c r="G236" s="1"/>
  <c r="E236"/>
  <c r="I236" s="1"/>
  <c r="F235"/>
  <c r="G235" s="1"/>
  <c r="E235"/>
  <c r="I235" s="1"/>
  <c r="F234"/>
  <c r="G234" s="1"/>
  <c r="E234"/>
  <c r="I234" s="1"/>
  <c r="F233"/>
  <c r="G233" s="1"/>
  <c r="E233"/>
  <c r="I233" s="1"/>
  <c r="F232"/>
  <c r="G232" s="1"/>
  <c r="E232"/>
  <c r="I232" s="1"/>
  <c r="E195"/>
  <c r="I195" s="1"/>
  <c r="J195" s="1"/>
  <c r="F195"/>
  <c r="G195"/>
  <c r="H195" s="1"/>
  <c r="F197"/>
  <c r="G197" s="1"/>
  <c r="E197"/>
  <c r="I197" s="1"/>
  <c r="F196"/>
  <c r="G196" s="1"/>
  <c r="E196"/>
  <c r="I196" s="1"/>
  <c r="F159"/>
  <c r="G159" s="1"/>
  <c r="E159"/>
  <c r="I159" s="1"/>
  <c r="F158"/>
  <c r="G158" s="1"/>
  <c r="E158"/>
  <c r="I158" s="1"/>
  <c r="F157"/>
  <c r="G157" s="1"/>
  <c r="E157"/>
  <c r="I157" s="1"/>
  <c r="F156"/>
  <c r="G156" s="1"/>
  <c r="E156"/>
  <c r="I156" s="1"/>
  <c r="F122"/>
  <c r="G122" s="1"/>
  <c r="E122"/>
  <c r="I122" s="1"/>
  <c r="F121"/>
  <c r="G121" s="1"/>
  <c r="E121"/>
  <c r="I121" s="1"/>
  <c r="F120"/>
  <c r="G120" s="1"/>
  <c r="E120"/>
  <c r="I120" s="1"/>
  <c r="F85"/>
  <c r="G85" s="1"/>
  <c r="E85"/>
  <c r="I85" s="1"/>
  <c r="F84"/>
  <c r="G84" s="1"/>
  <c r="E84"/>
  <c r="I84" s="1"/>
  <c r="F83"/>
  <c r="G83" s="1"/>
  <c r="E83"/>
  <c r="I83" s="1"/>
  <c r="F82"/>
  <c r="G82" s="1"/>
  <c r="E82"/>
  <c r="I82" s="1"/>
  <c r="E45"/>
  <c r="I45" s="1"/>
  <c r="F45"/>
  <c r="G45" s="1"/>
  <c r="H45" s="1"/>
  <c r="F47"/>
  <c r="G47" s="1"/>
  <c r="E47"/>
  <c r="I47" s="1"/>
  <c r="F46"/>
  <c r="G46" s="1"/>
  <c r="E46"/>
  <c r="I46" s="1"/>
  <c r="E9"/>
  <c r="E8"/>
  <c r="E7"/>
  <c r="E10"/>
  <c r="J271" l="1"/>
  <c r="H271"/>
  <c r="J272"/>
  <c r="H272"/>
  <c r="J273"/>
  <c r="H273"/>
  <c r="J274"/>
  <c r="H274"/>
  <c r="J236"/>
  <c r="H236"/>
  <c r="J233"/>
  <c r="J235"/>
  <c r="J232"/>
  <c r="J234"/>
  <c r="H232"/>
  <c r="H233"/>
  <c r="H234"/>
  <c r="H235"/>
  <c r="J197"/>
  <c r="J196"/>
  <c r="H196"/>
  <c r="H197"/>
  <c r="J156"/>
  <c r="H156"/>
  <c r="J157"/>
  <c r="H157"/>
  <c r="J158"/>
  <c r="H158"/>
  <c r="J159"/>
  <c r="H159"/>
  <c r="J121"/>
  <c r="J120"/>
  <c r="J122"/>
  <c r="H120"/>
  <c r="H121"/>
  <c r="H122"/>
  <c r="J83"/>
  <c r="J85"/>
  <c r="J82"/>
  <c r="J84"/>
  <c r="H82"/>
  <c r="H83"/>
  <c r="H84"/>
  <c r="H85"/>
  <c r="J45"/>
  <c r="J47"/>
  <c r="J46"/>
  <c r="H46"/>
  <c r="H47"/>
  <c r="I9"/>
  <c r="I8"/>
  <c r="I7"/>
  <c r="I10"/>
  <c r="F9"/>
  <c r="G9" s="1"/>
  <c r="F8"/>
  <c r="G8" s="1"/>
  <c r="F7"/>
  <c r="G7" s="1"/>
  <c r="F10"/>
  <c r="G10" s="1"/>
  <c r="J8" l="1"/>
  <c r="H8"/>
  <c r="J7"/>
  <c r="H7"/>
  <c r="J9"/>
  <c r="H9"/>
  <c r="J10"/>
  <c r="H10"/>
</calcChain>
</file>

<file path=xl/sharedStrings.xml><?xml version="1.0" encoding="utf-8"?>
<sst xmlns="http://schemas.openxmlformats.org/spreadsheetml/2006/main" count="105" uniqueCount="25">
  <si>
    <t>h(m)</t>
  </si>
  <si>
    <t>Eh(m)</t>
  </si>
  <si>
    <t>x(m)</t>
  </si>
  <si>
    <t>Ex(m)</t>
  </si>
  <si>
    <t>x^2(m^2)</t>
  </si>
  <si>
    <t>Er(x)</t>
  </si>
  <si>
    <t>Er(x^2)</t>
  </si>
  <si>
    <t>Ex^2(m^2)</t>
  </si>
  <si>
    <t>h/x^2</t>
  </si>
  <si>
    <t>E(h/x^2)</t>
  </si>
  <si>
    <t>MOTO PARABOLICO</t>
  </si>
  <si>
    <t>DATI RACCOLTI 3F</t>
  </si>
  <si>
    <t>GRUPPO 1 (senza dato 1)</t>
  </si>
  <si>
    <t>h(cm)</t>
  </si>
  <si>
    <t>Eh(cm)</t>
  </si>
  <si>
    <t>x(cm)</t>
  </si>
  <si>
    <t>Ex(cm)</t>
  </si>
  <si>
    <t>x^2(cm^2)</t>
  </si>
  <si>
    <t>Ex^2(cm^2)</t>
  </si>
  <si>
    <t>GRUPPO 6</t>
  </si>
  <si>
    <t>GRUPPO 1</t>
  </si>
  <si>
    <t>GRUPPO 2</t>
  </si>
  <si>
    <t>GRUPPO 3</t>
  </si>
  <si>
    <t>GRUPPO 4</t>
  </si>
  <si>
    <t>GRUPPO 5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</si>
</sst>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164" fontId="0" fillId="0" borderId="0" xfId="0" quotePrefix="1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Foglio1!$E$6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xVal>
            <c:numRef>
              <c:f>Foglio1!$A$7:$A$10</c:f>
              <c:numCache>
                <c:formatCode>General</c:formatCode>
                <c:ptCount val="4"/>
                <c:pt idx="0">
                  <c:v>0.26400000000000001</c:v>
                </c:pt>
                <c:pt idx="1">
                  <c:v>0.42199999999999999</c:v>
                </c:pt>
                <c:pt idx="2">
                  <c:v>0.64300000000000002</c:v>
                </c:pt>
                <c:pt idx="3">
                  <c:v>0.85</c:v>
                </c:pt>
              </c:numCache>
            </c:numRef>
          </c:xVal>
          <c:yVal>
            <c:numRef>
              <c:f>Foglio1!$E$7:$E$10</c:f>
              <c:numCache>
                <c:formatCode>0.000</c:formatCode>
                <c:ptCount val="4"/>
                <c:pt idx="0">
                  <c:v>0.189225</c:v>
                </c:pt>
                <c:pt idx="1">
                  <c:v>0.10692900000000001</c:v>
                </c:pt>
                <c:pt idx="2">
                  <c:v>0.17139599999999999</c:v>
                </c:pt>
                <c:pt idx="3">
                  <c:v>0.19359999999999999</c:v>
                </c:pt>
              </c:numCache>
            </c:numRef>
          </c:yVal>
        </c:ser>
        <c:axId val="128628224"/>
        <c:axId val="128629760"/>
      </c:scatterChart>
      <c:valAx>
        <c:axId val="128628224"/>
        <c:scaling>
          <c:orientation val="minMax"/>
        </c:scaling>
        <c:axPos val="b"/>
        <c:numFmt formatCode="General" sourceLinked="1"/>
        <c:tickLblPos val="nextTo"/>
        <c:crossAx val="128629760"/>
        <c:crosses val="autoZero"/>
        <c:crossBetween val="midCat"/>
      </c:valAx>
      <c:valAx>
        <c:axId val="128629760"/>
        <c:scaling>
          <c:orientation val="minMax"/>
        </c:scaling>
        <c:axPos val="l"/>
        <c:majorGridlines/>
        <c:numFmt formatCode="0.000" sourceLinked="1"/>
        <c:tickLblPos val="nextTo"/>
        <c:crossAx val="128628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Foglio1!$E$119</c:f>
              <c:strCache>
                <c:ptCount val="1"/>
                <c:pt idx="0">
                  <c:v>x^2(cm^2)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Foglio1!$A$120:$A$122</c:f>
              <c:numCache>
                <c:formatCode>0.0</c:formatCode>
                <c:ptCount val="3"/>
                <c:pt idx="0">
                  <c:v>30.5</c:v>
                </c:pt>
                <c:pt idx="1">
                  <c:v>48.4</c:v>
                </c:pt>
                <c:pt idx="2">
                  <c:v>67</c:v>
                </c:pt>
              </c:numCache>
            </c:numRef>
          </c:xVal>
          <c:yVal>
            <c:numRef>
              <c:f>Foglio1!$E$120:$E$122</c:f>
              <c:numCache>
                <c:formatCode>0</c:formatCode>
                <c:ptCount val="3"/>
                <c:pt idx="0">
                  <c:v>784</c:v>
                </c:pt>
                <c:pt idx="1">
                  <c:v>1332.25</c:v>
                </c:pt>
                <c:pt idx="2">
                  <c:v>1722.25</c:v>
                </c:pt>
              </c:numCache>
            </c:numRef>
          </c:yVal>
        </c:ser>
        <c:axId val="131778432"/>
        <c:axId val="131779968"/>
      </c:scatterChart>
      <c:valAx>
        <c:axId val="131778432"/>
        <c:scaling>
          <c:orientation val="minMax"/>
        </c:scaling>
        <c:axPos val="b"/>
        <c:numFmt formatCode="0.0" sourceLinked="1"/>
        <c:tickLblPos val="nextTo"/>
        <c:crossAx val="131779968"/>
        <c:crosses val="autoZero"/>
        <c:crossBetween val="midCat"/>
      </c:valAx>
      <c:valAx>
        <c:axId val="131779968"/>
        <c:scaling>
          <c:orientation val="minMax"/>
        </c:scaling>
        <c:axPos val="l"/>
        <c:majorGridlines/>
        <c:numFmt formatCode="0" sourceLinked="1"/>
        <c:tickLblPos val="nextTo"/>
        <c:crossAx val="131778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Foglio1!$C$119</c:f>
              <c:strCache>
                <c:ptCount val="1"/>
                <c:pt idx="0">
                  <c:v>x(cm)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Foglio1!$A$120:$A$122</c:f>
              <c:numCache>
                <c:formatCode>0.0</c:formatCode>
                <c:ptCount val="3"/>
                <c:pt idx="0">
                  <c:v>30.5</c:v>
                </c:pt>
                <c:pt idx="1">
                  <c:v>48.4</c:v>
                </c:pt>
                <c:pt idx="2">
                  <c:v>67</c:v>
                </c:pt>
              </c:numCache>
            </c:numRef>
          </c:xVal>
          <c:yVal>
            <c:numRef>
              <c:f>Foglio1!$C$120:$C$122</c:f>
              <c:numCache>
                <c:formatCode>0.0</c:formatCode>
                <c:ptCount val="3"/>
                <c:pt idx="0">
                  <c:v>28</c:v>
                </c:pt>
                <c:pt idx="1">
                  <c:v>36.5</c:v>
                </c:pt>
                <c:pt idx="2">
                  <c:v>41.5</c:v>
                </c:pt>
              </c:numCache>
            </c:numRef>
          </c:yVal>
        </c:ser>
        <c:axId val="131686400"/>
        <c:axId val="131687936"/>
      </c:scatterChart>
      <c:valAx>
        <c:axId val="131686400"/>
        <c:scaling>
          <c:orientation val="minMax"/>
        </c:scaling>
        <c:axPos val="b"/>
        <c:numFmt formatCode="0.0" sourceLinked="1"/>
        <c:tickLblPos val="nextTo"/>
        <c:crossAx val="131687936"/>
        <c:crosses val="autoZero"/>
        <c:crossBetween val="midCat"/>
      </c:valAx>
      <c:valAx>
        <c:axId val="131687936"/>
        <c:scaling>
          <c:orientation val="minMax"/>
        </c:scaling>
        <c:axPos val="l"/>
        <c:majorGridlines/>
        <c:numFmt formatCode="0.0" sourceLinked="1"/>
        <c:tickLblPos val="nextTo"/>
        <c:crossAx val="131686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Foglio1!$O$119</c:f>
              <c:strCache>
                <c:ptCount val="1"/>
                <c:pt idx="0">
                  <c:v>h(cm)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Foglio1!$N$120:$N$122</c:f>
              <c:numCache>
                <c:formatCode>0.0</c:formatCode>
                <c:ptCount val="3"/>
                <c:pt idx="0">
                  <c:v>28</c:v>
                </c:pt>
                <c:pt idx="1">
                  <c:v>36.5</c:v>
                </c:pt>
                <c:pt idx="2">
                  <c:v>41.5</c:v>
                </c:pt>
              </c:numCache>
            </c:numRef>
          </c:xVal>
          <c:yVal>
            <c:numRef>
              <c:f>Foglio1!$O$120:$O$122</c:f>
              <c:numCache>
                <c:formatCode>0.0</c:formatCode>
                <c:ptCount val="3"/>
                <c:pt idx="0">
                  <c:v>-30.5</c:v>
                </c:pt>
                <c:pt idx="1">
                  <c:v>-48.4</c:v>
                </c:pt>
                <c:pt idx="2">
                  <c:v>-67</c:v>
                </c:pt>
              </c:numCache>
            </c:numRef>
          </c:yVal>
        </c:ser>
        <c:axId val="131721088"/>
        <c:axId val="131722624"/>
      </c:scatterChart>
      <c:valAx>
        <c:axId val="131721088"/>
        <c:scaling>
          <c:orientation val="minMax"/>
        </c:scaling>
        <c:axPos val="b"/>
        <c:numFmt formatCode="0.0" sourceLinked="1"/>
        <c:tickLblPos val="nextTo"/>
        <c:crossAx val="131722624"/>
        <c:crosses val="autoZero"/>
        <c:crossBetween val="midCat"/>
      </c:valAx>
      <c:valAx>
        <c:axId val="131722624"/>
        <c:scaling>
          <c:orientation val="minMax"/>
        </c:scaling>
        <c:axPos val="l"/>
        <c:majorGridlines/>
        <c:numFmt formatCode="0.0" sourceLinked="1"/>
        <c:tickLblPos val="nextTo"/>
        <c:crossAx val="131721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Foglio1!$E$155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xVal>
            <c:numRef>
              <c:f>Foglio1!$A$156:$A$159</c:f>
              <c:numCache>
                <c:formatCode>0.000</c:formatCode>
                <c:ptCount val="4"/>
                <c:pt idx="0">
                  <c:v>0.26</c:v>
                </c:pt>
                <c:pt idx="1">
                  <c:v>0.36</c:v>
                </c:pt>
                <c:pt idx="2">
                  <c:v>0.56999999999999995</c:v>
                </c:pt>
                <c:pt idx="3">
                  <c:v>0.69</c:v>
                </c:pt>
              </c:numCache>
            </c:numRef>
          </c:xVal>
          <c:yVal>
            <c:numRef>
              <c:f>Foglio1!$E$156:$E$159</c:f>
              <c:numCache>
                <c:formatCode>0.000</c:formatCode>
                <c:ptCount val="4"/>
                <c:pt idx="0">
                  <c:v>6.5535999999999997E-2</c:v>
                </c:pt>
                <c:pt idx="1">
                  <c:v>5.9535999999999999E-2</c:v>
                </c:pt>
                <c:pt idx="2">
                  <c:v>0.14212900000000001</c:v>
                </c:pt>
                <c:pt idx="3">
                  <c:v>0.16974399999999998</c:v>
                </c:pt>
              </c:numCache>
            </c:numRef>
          </c:yVal>
        </c:ser>
        <c:axId val="131808256"/>
        <c:axId val="131834624"/>
      </c:scatterChart>
      <c:valAx>
        <c:axId val="131808256"/>
        <c:scaling>
          <c:orientation val="minMax"/>
        </c:scaling>
        <c:axPos val="b"/>
        <c:numFmt formatCode="0.000" sourceLinked="1"/>
        <c:tickLblPos val="nextTo"/>
        <c:crossAx val="131834624"/>
        <c:crosses val="autoZero"/>
        <c:crossBetween val="midCat"/>
      </c:valAx>
      <c:valAx>
        <c:axId val="131834624"/>
        <c:scaling>
          <c:orientation val="minMax"/>
        </c:scaling>
        <c:axPos val="l"/>
        <c:majorGridlines/>
        <c:numFmt formatCode="0.000" sourceLinked="1"/>
        <c:tickLblPos val="nextTo"/>
        <c:crossAx val="131808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Foglio1!$C$155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xVal>
            <c:numRef>
              <c:f>Foglio1!$A$156:$A$159</c:f>
              <c:numCache>
                <c:formatCode>0.000</c:formatCode>
                <c:ptCount val="4"/>
                <c:pt idx="0">
                  <c:v>0.26</c:v>
                </c:pt>
                <c:pt idx="1">
                  <c:v>0.36</c:v>
                </c:pt>
                <c:pt idx="2">
                  <c:v>0.56999999999999995</c:v>
                </c:pt>
                <c:pt idx="3">
                  <c:v>0.69</c:v>
                </c:pt>
              </c:numCache>
            </c:numRef>
          </c:xVal>
          <c:yVal>
            <c:numRef>
              <c:f>Foglio1!$C$156:$C$159</c:f>
              <c:numCache>
                <c:formatCode>General</c:formatCode>
                <c:ptCount val="4"/>
                <c:pt idx="0">
                  <c:v>0.25600000000000001</c:v>
                </c:pt>
                <c:pt idx="1">
                  <c:v>0.24399999999999999</c:v>
                </c:pt>
                <c:pt idx="2">
                  <c:v>0.377</c:v>
                </c:pt>
                <c:pt idx="3">
                  <c:v>0.41199999999999998</c:v>
                </c:pt>
              </c:numCache>
            </c:numRef>
          </c:yVal>
        </c:ser>
        <c:axId val="131850624"/>
        <c:axId val="131852160"/>
      </c:scatterChart>
      <c:valAx>
        <c:axId val="131850624"/>
        <c:scaling>
          <c:orientation val="minMax"/>
        </c:scaling>
        <c:axPos val="b"/>
        <c:numFmt formatCode="0.000" sourceLinked="1"/>
        <c:tickLblPos val="nextTo"/>
        <c:crossAx val="131852160"/>
        <c:crosses val="autoZero"/>
        <c:crossBetween val="midCat"/>
      </c:valAx>
      <c:valAx>
        <c:axId val="131852160"/>
        <c:scaling>
          <c:orientation val="minMax"/>
        </c:scaling>
        <c:axPos val="l"/>
        <c:majorGridlines/>
        <c:numFmt formatCode="General" sourceLinked="1"/>
        <c:tickLblPos val="nextTo"/>
        <c:crossAx val="131850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Foglio1!$P$155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xVal>
            <c:numRef>
              <c:f>Foglio1!$O$156:$O$159</c:f>
              <c:numCache>
                <c:formatCode>General</c:formatCode>
                <c:ptCount val="4"/>
                <c:pt idx="0">
                  <c:v>0.25600000000000001</c:v>
                </c:pt>
                <c:pt idx="1">
                  <c:v>0.24399999999999999</c:v>
                </c:pt>
                <c:pt idx="2">
                  <c:v>0.377</c:v>
                </c:pt>
                <c:pt idx="3">
                  <c:v>0.41199999999999998</c:v>
                </c:pt>
              </c:numCache>
            </c:numRef>
          </c:xVal>
          <c:yVal>
            <c:numRef>
              <c:f>Foglio1!$P$156:$P$159</c:f>
              <c:numCache>
                <c:formatCode>0.000</c:formatCode>
                <c:ptCount val="4"/>
                <c:pt idx="0">
                  <c:v>-0.26</c:v>
                </c:pt>
                <c:pt idx="1">
                  <c:v>-0.36</c:v>
                </c:pt>
                <c:pt idx="2">
                  <c:v>-0.56999999999999995</c:v>
                </c:pt>
                <c:pt idx="3">
                  <c:v>-0.69</c:v>
                </c:pt>
              </c:numCache>
            </c:numRef>
          </c:yVal>
        </c:ser>
        <c:axId val="131892736"/>
        <c:axId val="131894272"/>
      </c:scatterChart>
      <c:valAx>
        <c:axId val="131892736"/>
        <c:scaling>
          <c:orientation val="minMax"/>
        </c:scaling>
        <c:axPos val="b"/>
        <c:numFmt formatCode="General" sourceLinked="1"/>
        <c:tickLblPos val="nextTo"/>
        <c:crossAx val="131894272"/>
        <c:crosses val="autoZero"/>
        <c:crossBetween val="midCat"/>
      </c:valAx>
      <c:valAx>
        <c:axId val="131894272"/>
        <c:scaling>
          <c:orientation val="minMax"/>
        </c:scaling>
        <c:axPos val="l"/>
        <c:majorGridlines/>
        <c:numFmt formatCode="0.000" sourceLinked="1"/>
        <c:tickLblPos val="nextTo"/>
        <c:crossAx val="131892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Foglio1!$E$194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Foglio1!$A$195:$A$197</c:f>
              <c:numCache>
                <c:formatCode>0.000</c:formatCode>
                <c:ptCount val="3"/>
                <c:pt idx="0">
                  <c:v>0.26</c:v>
                </c:pt>
                <c:pt idx="1">
                  <c:v>0.56999999999999995</c:v>
                </c:pt>
                <c:pt idx="2">
                  <c:v>0.69</c:v>
                </c:pt>
              </c:numCache>
            </c:numRef>
          </c:xVal>
          <c:yVal>
            <c:numRef>
              <c:f>Foglio1!$E$195:$E$197</c:f>
              <c:numCache>
                <c:formatCode>0.000</c:formatCode>
                <c:ptCount val="3"/>
                <c:pt idx="0">
                  <c:v>6.5535999999999997E-2</c:v>
                </c:pt>
                <c:pt idx="1">
                  <c:v>0.14212900000000001</c:v>
                </c:pt>
                <c:pt idx="2">
                  <c:v>0.16974399999999998</c:v>
                </c:pt>
              </c:numCache>
            </c:numRef>
          </c:yVal>
        </c:ser>
        <c:axId val="131915136"/>
        <c:axId val="131921024"/>
      </c:scatterChart>
      <c:valAx>
        <c:axId val="131915136"/>
        <c:scaling>
          <c:orientation val="minMax"/>
        </c:scaling>
        <c:axPos val="b"/>
        <c:numFmt formatCode="0.000" sourceLinked="1"/>
        <c:tickLblPos val="nextTo"/>
        <c:crossAx val="131921024"/>
        <c:crosses val="autoZero"/>
        <c:crossBetween val="midCat"/>
      </c:valAx>
      <c:valAx>
        <c:axId val="131921024"/>
        <c:scaling>
          <c:orientation val="minMax"/>
        </c:scaling>
        <c:axPos val="l"/>
        <c:majorGridlines/>
        <c:numFmt formatCode="0.000" sourceLinked="1"/>
        <c:tickLblPos val="nextTo"/>
        <c:crossAx val="131915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Foglio1!$C$194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Foglio1!$A$195:$A$197</c:f>
              <c:numCache>
                <c:formatCode>0.000</c:formatCode>
                <c:ptCount val="3"/>
                <c:pt idx="0">
                  <c:v>0.26</c:v>
                </c:pt>
                <c:pt idx="1">
                  <c:v>0.56999999999999995</c:v>
                </c:pt>
                <c:pt idx="2">
                  <c:v>0.69</c:v>
                </c:pt>
              </c:numCache>
            </c:numRef>
          </c:xVal>
          <c:yVal>
            <c:numRef>
              <c:f>Foglio1!$C$195:$C$197</c:f>
              <c:numCache>
                <c:formatCode>General</c:formatCode>
                <c:ptCount val="3"/>
                <c:pt idx="0">
                  <c:v>0.25600000000000001</c:v>
                </c:pt>
                <c:pt idx="1">
                  <c:v>0.377</c:v>
                </c:pt>
                <c:pt idx="2">
                  <c:v>0.41199999999999998</c:v>
                </c:pt>
              </c:numCache>
            </c:numRef>
          </c:yVal>
        </c:ser>
        <c:axId val="132544000"/>
        <c:axId val="132545536"/>
      </c:scatterChart>
      <c:valAx>
        <c:axId val="132544000"/>
        <c:scaling>
          <c:orientation val="minMax"/>
        </c:scaling>
        <c:axPos val="b"/>
        <c:numFmt formatCode="0.000" sourceLinked="1"/>
        <c:tickLblPos val="nextTo"/>
        <c:crossAx val="132545536"/>
        <c:crosses val="autoZero"/>
        <c:crossBetween val="midCat"/>
      </c:valAx>
      <c:valAx>
        <c:axId val="132545536"/>
        <c:scaling>
          <c:orientation val="minMax"/>
        </c:scaling>
        <c:axPos val="l"/>
        <c:majorGridlines/>
        <c:numFmt formatCode="General" sourceLinked="1"/>
        <c:tickLblPos val="nextTo"/>
        <c:crossAx val="132544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Foglio1!$P$194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Foglio1!$O$195:$O$197</c:f>
              <c:numCache>
                <c:formatCode>General</c:formatCode>
                <c:ptCount val="3"/>
                <c:pt idx="0">
                  <c:v>0.25600000000000001</c:v>
                </c:pt>
                <c:pt idx="1">
                  <c:v>0.377</c:v>
                </c:pt>
                <c:pt idx="2">
                  <c:v>0.41199999999999998</c:v>
                </c:pt>
              </c:numCache>
            </c:numRef>
          </c:xVal>
          <c:yVal>
            <c:numRef>
              <c:f>Foglio1!$P$195:$P$197</c:f>
              <c:numCache>
                <c:formatCode>0.000</c:formatCode>
                <c:ptCount val="3"/>
                <c:pt idx="0">
                  <c:v>-0.26</c:v>
                </c:pt>
                <c:pt idx="1">
                  <c:v>-0.56999999999999995</c:v>
                </c:pt>
                <c:pt idx="2">
                  <c:v>-0.69</c:v>
                </c:pt>
              </c:numCache>
            </c:numRef>
          </c:yVal>
        </c:ser>
        <c:axId val="132570496"/>
        <c:axId val="132596864"/>
      </c:scatterChart>
      <c:valAx>
        <c:axId val="132570496"/>
        <c:scaling>
          <c:orientation val="minMax"/>
        </c:scaling>
        <c:axPos val="b"/>
        <c:numFmt formatCode="General" sourceLinked="1"/>
        <c:tickLblPos val="nextTo"/>
        <c:crossAx val="132596864"/>
        <c:crosses val="autoZero"/>
        <c:crossBetween val="midCat"/>
      </c:valAx>
      <c:valAx>
        <c:axId val="132596864"/>
        <c:scaling>
          <c:orientation val="minMax"/>
        </c:scaling>
        <c:axPos val="l"/>
        <c:majorGridlines/>
        <c:numFmt formatCode="0.000" sourceLinked="1"/>
        <c:tickLblPos val="nextTo"/>
        <c:crossAx val="132570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Foglio1!$E$231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Foglio1!$A$232:$A$236</c:f>
              <c:numCache>
                <c:formatCode>0.000</c:formatCode>
                <c:ptCount val="5"/>
                <c:pt idx="0">
                  <c:v>0.21</c:v>
                </c:pt>
                <c:pt idx="1">
                  <c:v>0.37</c:v>
                </c:pt>
                <c:pt idx="2">
                  <c:v>0.65</c:v>
                </c:pt>
                <c:pt idx="3">
                  <c:v>0.7</c:v>
                </c:pt>
                <c:pt idx="4">
                  <c:v>0.94</c:v>
                </c:pt>
              </c:numCache>
            </c:numRef>
          </c:xVal>
          <c:yVal>
            <c:numRef>
              <c:f>Foglio1!$E$232:$E$236</c:f>
              <c:numCache>
                <c:formatCode>0.000</c:formatCode>
                <c:ptCount val="5"/>
                <c:pt idx="0">
                  <c:v>4.8399999999999999E-2</c:v>
                </c:pt>
                <c:pt idx="1">
                  <c:v>9.6100000000000005E-2</c:v>
                </c:pt>
                <c:pt idx="2">
                  <c:v>0.1444</c:v>
                </c:pt>
                <c:pt idx="3">
                  <c:v>0.18489999999999998</c:v>
                </c:pt>
                <c:pt idx="4">
                  <c:v>0.24009999999999998</c:v>
                </c:pt>
              </c:numCache>
            </c:numRef>
          </c:yVal>
        </c:ser>
        <c:axId val="132630016"/>
        <c:axId val="132631552"/>
      </c:scatterChart>
      <c:valAx>
        <c:axId val="132630016"/>
        <c:scaling>
          <c:orientation val="minMax"/>
        </c:scaling>
        <c:axPos val="b"/>
        <c:numFmt formatCode="0.000" sourceLinked="1"/>
        <c:tickLblPos val="nextTo"/>
        <c:crossAx val="132631552"/>
        <c:crosses val="autoZero"/>
        <c:crossBetween val="midCat"/>
      </c:valAx>
      <c:valAx>
        <c:axId val="132631552"/>
        <c:scaling>
          <c:orientation val="minMax"/>
        </c:scaling>
        <c:axPos val="l"/>
        <c:majorGridlines/>
        <c:numFmt formatCode="0.000" sourceLinked="1"/>
        <c:tickLblPos val="nextTo"/>
        <c:crossAx val="132630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Foglio1!$C$6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xVal>
            <c:numRef>
              <c:f>Foglio1!$A$7:$A$10</c:f>
              <c:numCache>
                <c:formatCode>General</c:formatCode>
                <c:ptCount val="4"/>
                <c:pt idx="0">
                  <c:v>0.26400000000000001</c:v>
                </c:pt>
                <c:pt idx="1">
                  <c:v>0.42199999999999999</c:v>
                </c:pt>
                <c:pt idx="2">
                  <c:v>0.64300000000000002</c:v>
                </c:pt>
                <c:pt idx="3">
                  <c:v>0.85</c:v>
                </c:pt>
              </c:numCache>
            </c:numRef>
          </c:xVal>
          <c:yVal>
            <c:numRef>
              <c:f>Foglio1!$C$7:$C$10</c:f>
              <c:numCache>
                <c:formatCode>General</c:formatCode>
                <c:ptCount val="4"/>
                <c:pt idx="0">
                  <c:v>0.435</c:v>
                </c:pt>
                <c:pt idx="1">
                  <c:v>0.32700000000000001</c:v>
                </c:pt>
                <c:pt idx="2">
                  <c:v>0.41399999999999998</c:v>
                </c:pt>
                <c:pt idx="3">
                  <c:v>0.44</c:v>
                </c:pt>
              </c:numCache>
            </c:numRef>
          </c:yVal>
        </c:ser>
        <c:axId val="131165184"/>
        <c:axId val="131175168"/>
      </c:scatterChart>
      <c:valAx>
        <c:axId val="131165184"/>
        <c:scaling>
          <c:orientation val="minMax"/>
        </c:scaling>
        <c:axPos val="b"/>
        <c:numFmt formatCode="General" sourceLinked="1"/>
        <c:tickLblPos val="nextTo"/>
        <c:crossAx val="131175168"/>
        <c:crosses val="autoZero"/>
        <c:crossBetween val="midCat"/>
      </c:valAx>
      <c:valAx>
        <c:axId val="131175168"/>
        <c:scaling>
          <c:orientation val="minMax"/>
        </c:scaling>
        <c:axPos val="l"/>
        <c:majorGridlines/>
        <c:numFmt formatCode="General" sourceLinked="1"/>
        <c:tickLblPos val="nextTo"/>
        <c:crossAx val="131165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Foglio1!$C$231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Foglio1!$A$232:$A$236</c:f>
              <c:numCache>
                <c:formatCode>0.000</c:formatCode>
                <c:ptCount val="5"/>
                <c:pt idx="0">
                  <c:v>0.21</c:v>
                </c:pt>
                <c:pt idx="1">
                  <c:v>0.37</c:v>
                </c:pt>
                <c:pt idx="2">
                  <c:v>0.65</c:v>
                </c:pt>
                <c:pt idx="3">
                  <c:v>0.7</c:v>
                </c:pt>
                <c:pt idx="4">
                  <c:v>0.94</c:v>
                </c:pt>
              </c:numCache>
            </c:numRef>
          </c:xVal>
          <c:yVal>
            <c:numRef>
              <c:f>Foglio1!$C$232:$C$236</c:f>
              <c:numCache>
                <c:formatCode>0.000</c:formatCode>
                <c:ptCount val="5"/>
                <c:pt idx="0">
                  <c:v>0.22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0.49</c:v>
                </c:pt>
              </c:numCache>
            </c:numRef>
          </c:yVal>
        </c:ser>
        <c:axId val="132717952"/>
        <c:axId val="132736128"/>
      </c:scatterChart>
      <c:valAx>
        <c:axId val="132717952"/>
        <c:scaling>
          <c:orientation val="minMax"/>
        </c:scaling>
        <c:axPos val="b"/>
        <c:numFmt formatCode="0.000" sourceLinked="1"/>
        <c:tickLblPos val="nextTo"/>
        <c:crossAx val="132736128"/>
        <c:crosses val="autoZero"/>
        <c:crossBetween val="midCat"/>
      </c:valAx>
      <c:valAx>
        <c:axId val="132736128"/>
        <c:scaling>
          <c:orientation val="minMax"/>
        </c:scaling>
        <c:axPos val="l"/>
        <c:majorGridlines/>
        <c:numFmt formatCode="0.000" sourceLinked="1"/>
        <c:tickLblPos val="nextTo"/>
        <c:crossAx val="132717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Foglio1!$P$231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Foglio1!$O$232:$O$236</c:f>
              <c:numCache>
                <c:formatCode>General</c:formatCode>
                <c:ptCount val="5"/>
                <c:pt idx="0">
                  <c:v>0.22</c:v>
                </c:pt>
                <c:pt idx="1">
                  <c:v>0.31</c:v>
                </c:pt>
                <c:pt idx="2">
                  <c:v>0.38</c:v>
                </c:pt>
                <c:pt idx="3">
                  <c:v>0.43</c:v>
                </c:pt>
                <c:pt idx="4">
                  <c:v>0.49</c:v>
                </c:pt>
              </c:numCache>
            </c:numRef>
          </c:xVal>
          <c:yVal>
            <c:numRef>
              <c:f>Foglio1!$P$232:$P$236</c:f>
              <c:numCache>
                <c:formatCode>General</c:formatCode>
                <c:ptCount val="5"/>
                <c:pt idx="0">
                  <c:v>-0.21</c:v>
                </c:pt>
                <c:pt idx="1">
                  <c:v>-0.37</c:v>
                </c:pt>
                <c:pt idx="2">
                  <c:v>-0.65</c:v>
                </c:pt>
                <c:pt idx="3">
                  <c:v>-0.7</c:v>
                </c:pt>
                <c:pt idx="4">
                  <c:v>-0.94</c:v>
                </c:pt>
              </c:numCache>
            </c:numRef>
          </c:yVal>
        </c:ser>
        <c:axId val="132761472"/>
        <c:axId val="132763008"/>
      </c:scatterChart>
      <c:valAx>
        <c:axId val="132761472"/>
        <c:scaling>
          <c:orientation val="minMax"/>
        </c:scaling>
        <c:axPos val="b"/>
        <c:numFmt formatCode="General" sourceLinked="1"/>
        <c:tickLblPos val="nextTo"/>
        <c:crossAx val="132763008"/>
        <c:crosses val="autoZero"/>
        <c:crossBetween val="midCat"/>
      </c:valAx>
      <c:valAx>
        <c:axId val="132763008"/>
        <c:scaling>
          <c:orientation val="minMax"/>
        </c:scaling>
        <c:axPos val="l"/>
        <c:majorGridlines/>
        <c:numFmt formatCode="General" sourceLinked="1"/>
        <c:tickLblPos val="nextTo"/>
        <c:crossAx val="1327614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Foglio1!$E$270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Foglio1!$A$271:$A$274</c:f>
              <c:numCache>
                <c:formatCode>0.000</c:formatCode>
                <c:ptCount val="4"/>
                <c:pt idx="0">
                  <c:v>0.69</c:v>
                </c:pt>
                <c:pt idx="1">
                  <c:v>0.51</c:v>
                </c:pt>
                <c:pt idx="2">
                  <c:v>0.35</c:v>
                </c:pt>
                <c:pt idx="3">
                  <c:v>0.13</c:v>
                </c:pt>
              </c:numCache>
            </c:numRef>
          </c:xVal>
          <c:yVal>
            <c:numRef>
              <c:f>Foglio1!$E$271:$E$274</c:f>
              <c:numCache>
                <c:formatCode>0.000</c:formatCode>
                <c:ptCount val="4"/>
                <c:pt idx="0">
                  <c:v>0.21160000000000001</c:v>
                </c:pt>
                <c:pt idx="1">
                  <c:v>0.1444</c:v>
                </c:pt>
                <c:pt idx="2">
                  <c:v>9.6100000000000005E-2</c:v>
                </c:pt>
                <c:pt idx="3">
                  <c:v>3.61E-2</c:v>
                </c:pt>
              </c:numCache>
            </c:numRef>
          </c:yVal>
        </c:ser>
        <c:axId val="71048192"/>
        <c:axId val="71046656"/>
      </c:scatterChart>
      <c:valAx>
        <c:axId val="71048192"/>
        <c:scaling>
          <c:orientation val="minMax"/>
        </c:scaling>
        <c:axPos val="b"/>
        <c:numFmt formatCode="0.000" sourceLinked="1"/>
        <c:tickLblPos val="nextTo"/>
        <c:crossAx val="71046656"/>
        <c:crosses val="autoZero"/>
        <c:crossBetween val="midCat"/>
      </c:valAx>
      <c:valAx>
        <c:axId val="71046656"/>
        <c:scaling>
          <c:orientation val="minMax"/>
        </c:scaling>
        <c:axPos val="l"/>
        <c:majorGridlines/>
        <c:numFmt formatCode="0.000" sourceLinked="1"/>
        <c:tickLblPos val="nextTo"/>
        <c:crossAx val="71048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Foglio1!$C$270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Foglio1!$A$271:$A$274</c:f>
              <c:numCache>
                <c:formatCode>0.000</c:formatCode>
                <c:ptCount val="4"/>
                <c:pt idx="0">
                  <c:v>0.69</c:v>
                </c:pt>
                <c:pt idx="1">
                  <c:v>0.51</c:v>
                </c:pt>
                <c:pt idx="2">
                  <c:v>0.35</c:v>
                </c:pt>
                <c:pt idx="3">
                  <c:v>0.13</c:v>
                </c:pt>
              </c:numCache>
            </c:numRef>
          </c:xVal>
          <c:yVal>
            <c:numRef>
              <c:f>Foglio1!$C$271:$C$274</c:f>
              <c:numCache>
                <c:formatCode>0.000</c:formatCode>
                <c:ptCount val="4"/>
                <c:pt idx="0">
                  <c:v>0.46</c:v>
                </c:pt>
                <c:pt idx="1">
                  <c:v>0.38</c:v>
                </c:pt>
                <c:pt idx="2">
                  <c:v>0.31</c:v>
                </c:pt>
                <c:pt idx="3">
                  <c:v>0.19</c:v>
                </c:pt>
              </c:numCache>
            </c:numRef>
          </c:yVal>
        </c:ser>
        <c:axId val="201899008"/>
        <c:axId val="201897472"/>
      </c:scatterChart>
      <c:valAx>
        <c:axId val="201899008"/>
        <c:scaling>
          <c:orientation val="minMax"/>
        </c:scaling>
        <c:axPos val="b"/>
        <c:numFmt formatCode="0.000" sourceLinked="1"/>
        <c:tickLblPos val="nextTo"/>
        <c:crossAx val="201897472"/>
        <c:crosses val="autoZero"/>
        <c:crossBetween val="midCat"/>
      </c:valAx>
      <c:valAx>
        <c:axId val="201897472"/>
        <c:scaling>
          <c:orientation val="minMax"/>
        </c:scaling>
        <c:axPos val="l"/>
        <c:majorGridlines/>
        <c:numFmt formatCode="0.000" sourceLinked="1"/>
        <c:tickLblPos val="nextTo"/>
        <c:crossAx val="201899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Foglio1!$P$270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Foglio1!$O$271:$O$274</c:f>
              <c:numCache>
                <c:formatCode>0.000</c:formatCode>
                <c:ptCount val="4"/>
                <c:pt idx="0">
                  <c:v>0.46</c:v>
                </c:pt>
                <c:pt idx="1">
                  <c:v>0.38</c:v>
                </c:pt>
                <c:pt idx="2">
                  <c:v>0.31</c:v>
                </c:pt>
                <c:pt idx="3">
                  <c:v>0.19</c:v>
                </c:pt>
              </c:numCache>
            </c:numRef>
          </c:xVal>
          <c:yVal>
            <c:numRef>
              <c:f>Foglio1!$P$271:$P$274</c:f>
              <c:numCache>
                <c:formatCode>0.000</c:formatCode>
                <c:ptCount val="4"/>
                <c:pt idx="0">
                  <c:v>-0.69</c:v>
                </c:pt>
                <c:pt idx="1">
                  <c:v>-0.51</c:v>
                </c:pt>
                <c:pt idx="2">
                  <c:v>-0.35</c:v>
                </c:pt>
                <c:pt idx="3">
                  <c:v>-0.13</c:v>
                </c:pt>
              </c:numCache>
            </c:numRef>
          </c:yVal>
        </c:ser>
        <c:axId val="74318976"/>
        <c:axId val="213759872"/>
      </c:scatterChart>
      <c:valAx>
        <c:axId val="74318976"/>
        <c:scaling>
          <c:orientation val="minMax"/>
        </c:scaling>
        <c:axPos val="b"/>
        <c:numFmt formatCode="0.000" sourceLinked="1"/>
        <c:tickLblPos val="nextTo"/>
        <c:crossAx val="213759872"/>
        <c:crosses val="autoZero"/>
        <c:crossBetween val="midCat"/>
      </c:valAx>
      <c:valAx>
        <c:axId val="213759872"/>
        <c:scaling>
          <c:orientation val="minMax"/>
        </c:scaling>
        <c:axPos val="l"/>
        <c:majorGridlines/>
        <c:numFmt formatCode="0.000" sourceLinked="1"/>
        <c:tickLblPos val="nextTo"/>
        <c:crossAx val="74318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Foglio1!$P$6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xVal>
            <c:numRef>
              <c:f>Foglio1!$O$7:$O$10</c:f>
              <c:numCache>
                <c:formatCode>General</c:formatCode>
                <c:ptCount val="4"/>
                <c:pt idx="0">
                  <c:v>0.435</c:v>
                </c:pt>
                <c:pt idx="1">
                  <c:v>0.32700000000000001</c:v>
                </c:pt>
                <c:pt idx="2">
                  <c:v>0.41399999999999998</c:v>
                </c:pt>
                <c:pt idx="3">
                  <c:v>0.44</c:v>
                </c:pt>
              </c:numCache>
            </c:numRef>
          </c:xVal>
          <c:yVal>
            <c:numRef>
              <c:f>Foglio1!$P$7:$P$10</c:f>
              <c:numCache>
                <c:formatCode>General</c:formatCode>
                <c:ptCount val="4"/>
                <c:pt idx="0">
                  <c:v>-0.26400000000000001</c:v>
                </c:pt>
                <c:pt idx="1">
                  <c:v>-0.42199999999999999</c:v>
                </c:pt>
                <c:pt idx="2">
                  <c:v>-0.64300000000000002</c:v>
                </c:pt>
                <c:pt idx="3">
                  <c:v>-0.85</c:v>
                </c:pt>
              </c:numCache>
            </c:numRef>
          </c:yVal>
        </c:ser>
        <c:axId val="131195264"/>
        <c:axId val="131196800"/>
      </c:scatterChart>
      <c:valAx>
        <c:axId val="131195264"/>
        <c:scaling>
          <c:orientation val="minMax"/>
        </c:scaling>
        <c:axPos val="b"/>
        <c:numFmt formatCode="General" sourceLinked="1"/>
        <c:tickLblPos val="nextTo"/>
        <c:crossAx val="131196800"/>
        <c:crosses val="autoZero"/>
        <c:crossBetween val="midCat"/>
      </c:valAx>
      <c:valAx>
        <c:axId val="131196800"/>
        <c:scaling>
          <c:orientation val="minMax"/>
        </c:scaling>
        <c:axPos val="l"/>
        <c:majorGridlines/>
        <c:numFmt formatCode="General" sourceLinked="1"/>
        <c:tickLblPos val="nextTo"/>
        <c:crossAx val="131195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Foglio1!$E$44</c:f>
              <c:strCache>
                <c:ptCount val="1"/>
                <c:pt idx="0">
                  <c:v>x^2(m^2)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Foglio1!$A$45:$A$47</c:f>
              <c:numCache>
                <c:formatCode>General</c:formatCode>
                <c:ptCount val="3"/>
                <c:pt idx="0">
                  <c:v>0.42199999999999999</c:v>
                </c:pt>
                <c:pt idx="1">
                  <c:v>0.64300000000000002</c:v>
                </c:pt>
                <c:pt idx="2">
                  <c:v>0.85</c:v>
                </c:pt>
              </c:numCache>
            </c:numRef>
          </c:xVal>
          <c:yVal>
            <c:numRef>
              <c:f>Foglio1!$E$45:$E$47</c:f>
              <c:numCache>
                <c:formatCode>0.000</c:formatCode>
                <c:ptCount val="3"/>
                <c:pt idx="0">
                  <c:v>0.10692900000000001</c:v>
                </c:pt>
                <c:pt idx="1">
                  <c:v>0.17139599999999999</c:v>
                </c:pt>
                <c:pt idx="2">
                  <c:v>0.19359999999999999</c:v>
                </c:pt>
              </c:numCache>
            </c:numRef>
          </c:yVal>
        </c:ser>
        <c:axId val="131365120"/>
        <c:axId val="131375104"/>
      </c:scatterChart>
      <c:valAx>
        <c:axId val="131365120"/>
        <c:scaling>
          <c:orientation val="minMax"/>
        </c:scaling>
        <c:axPos val="b"/>
        <c:numFmt formatCode="General" sourceLinked="1"/>
        <c:tickLblPos val="nextTo"/>
        <c:crossAx val="131375104"/>
        <c:crosses val="autoZero"/>
        <c:crossBetween val="midCat"/>
      </c:valAx>
      <c:valAx>
        <c:axId val="131375104"/>
        <c:scaling>
          <c:orientation val="minMax"/>
        </c:scaling>
        <c:axPos val="l"/>
        <c:majorGridlines/>
        <c:numFmt formatCode="0.000" sourceLinked="1"/>
        <c:tickLblPos val="nextTo"/>
        <c:crossAx val="13136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Foglio1!$C$44</c:f>
              <c:strCache>
                <c:ptCount val="1"/>
                <c:pt idx="0">
                  <c:v>x(m)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Foglio1!$A$45:$A$47</c:f>
              <c:numCache>
                <c:formatCode>General</c:formatCode>
                <c:ptCount val="3"/>
                <c:pt idx="0">
                  <c:v>0.42199999999999999</c:v>
                </c:pt>
                <c:pt idx="1">
                  <c:v>0.64300000000000002</c:v>
                </c:pt>
                <c:pt idx="2">
                  <c:v>0.85</c:v>
                </c:pt>
              </c:numCache>
            </c:numRef>
          </c:xVal>
          <c:yVal>
            <c:numRef>
              <c:f>Foglio1!$C$45:$C$47</c:f>
              <c:numCache>
                <c:formatCode>General</c:formatCode>
                <c:ptCount val="3"/>
                <c:pt idx="0">
                  <c:v>0.32700000000000001</c:v>
                </c:pt>
                <c:pt idx="1">
                  <c:v>0.41399999999999998</c:v>
                </c:pt>
                <c:pt idx="2">
                  <c:v>0.44</c:v>
                </c:pt>
              </c:numCache>
            </c:numRef>
          </c:yVal>
        </c:ser>
        <c:axId val="131395968"/>
        <c:axId val="131397504"/>
      </c:scatterChart>
      <c:valAx>
        <c:axId val="131395968"/>
        <c:scaling>
          <c:orientation val="minMax"/>
        </c:scaling>
        <c:axPos val="b"/>
        <c:numFmt formatCode="General" sourceLinked="1"/>
        <c:tickLblPos val="nextTo"/>
        <c:crossAx val="131397504"/>
        <c:crosses val="autoZero"/>
        <c:crossBetween val="midCat"/>
      </c:valAx>
      <c:valAx>
        <c:axId val="131397504"/>
        <c:scaling>
          <c:orientation val="minMax"/>
        </c:scaling>
        <c:axPos val="l"/>
        <c:majorGridlines/>
        <c:numFmt formatCode="General" sourceLinked="1"/>
        <c:tickLblPos val="nextTo"/>
        <c:crossAx val="131395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Foglio1!$O$44</c:f>
              <c:strCache>
                <c:ptCount val="1"/>
                <c:pt idx="0">
                  <c:v>h(m)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Foglio1!$N$45:$N$47</c:f>
              <c:numCache>
                <c:formatCode>General</c:formatCode>
                <c:ptCount val="3"/>
                <c:pt idx="0">
                  <c:v>0.32700000000000001</c:v>
                </c:pt>
                <c:pt idx="1">
                  <c:v>0.41399999999999998</c:v>
                </c:pt>
                <c:pt idx="2">
                  <c:v>0.44</c:v>
                </c:pt>
              </c:numCache>
            </c:numRef>
          </c:xVal>
          <c:yVal>
            <c:numRef>
              <c:f>Foglio1!$O$45:$O$47</c:f>
              <c:numCache>
                <c:formatCode>General</c:formatCode>
                <c:ptCount val="3"/>
                <c:pt idx="0">
                  <c:v>-0.42199999999999999</c:v>
                </c:pt>
                <c:pt idx="1">
                  <c:v>-0.64300000000000002</c:v>
                </c:pt>
                <c:pt idx="2">
                  <c:v>-0.85</c:v>
                </c:pt>
              </c:numCache>
            </c:numRef>
          </c:yVal>
        </c:ser>
        <c:axId val="131418368"/>
        <c:axId val="131428352"/>
      </c:scatterChart>
      <c:valAx>
        <c:axId val="131418368"/>
        <c:scaling>
          <c:orientation val="minMax"/>
        </c:scaling>
        <c:axPos val="b"/>
        <c:numFmt formatCode="General" sourceLinked="1"/>
        <c:tickLblPos val="nextTo"/>
        <c:crossAx val="131428352"/>
        <c:crosses val="autoZero"/>
        <c:crossBetween val="midCat"/>
      </c:valAx>
      <c:valAx>
        <c:axId val="131428352"/>
        <c:scaling>
          <c:orientation val="minMax"/>
        </c:scaling>
        <c:axPos val="l"/>
        <c:majorGridlines/>
        <c:numFmt formatCode="General" sourceLinked="1"/>
        <c:tickLblPos val="nextTo"/>
        <c:crossAx val="131418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h-x^2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Foglio1!$E$81</c:f>
              <c:strCache>
                <c:ptCount val="1"/>
                <c:pt idx="0">
                  <c:v>x^2(cm^2)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Foglio1!$A$82:$A$85</c:f>
              <c:numCache>
                <c:formatCode>General</c:formatCode>
                <c:ptCount val="4"/>
                <c:pt idx="0">
                  <c:v>92.4</c:v>
                </c:pt>
                <c:pt idx="1">
                  <c:v>55.4</c:v>
                </c:pt>
                <c:pt idx="2">
                  <c:v>47.8</c:v>
                </c:pt>
                <c:pt idx="3">
                  <c:v>36.299999999999997</c:v>
                </c:pt>
              </c:numCache>
            </c:numRef>
          </c:xVal>
          <c:yVal>
            <c:numRef>
              <c:f>Foglio1!$E$82:$E$85</c:f>
              <c:numCache>
                <c:formatCode>0</c:formatCode>
                <c:ptCount val="4"/>
                <c:pt idx="0">
                  <c:v>2180.8900000000003</c:v>
                </c:pt>
                <c:pt idx="1">
                  <c:v>1128.96</c:v>
                </c:pt>
                <c:pt idx="2">
                  <c:v>1095.6100000000001</c:v>
                </c:pt>
                <c:pt idx="3">
                  <c:v>852.64</c:v>
                </c:pt>
              </c:numCache>
            </c:numRef>
          </c:yVal>
        </c:ser>
        <c:axId val="131617152"/>
        <c:axId val="131618688"/>
      </c:scatterChart>
      <c:valAx>
        <c:axId val="131617152"/>
        <c:scaling>
          <c:orientation val="minMax"/>
        </c:scaling>
        <c:axPos val="b"/>
        <c:numFmt formatCode="General" sourceLinked="1"/>
        <c:tickLblPos val="nextTo"/>
        <c:crossAx val="131618688"/>
        <c:crosses val="autoZero"/>
        <c:crossBetween val="midCat"/>
      </c:valAx>
      <c:valAx>
        <c:axId val="131618688"/>
        <c:scaling>
          <c:orientation val="minMax"/>
        </c:scaling>
        <c:axPos val="l"/>
        <c:majorGridlines/>
        <c:numFmt formatCode="0" sourceLinked="1"/>
        <c:tickLblPos val="nextTo"/>
        <c:crossAx val="131617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h-x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Foglio1!$C$81</c:f>
              <c:strCache>
                <c:ptCount val="1"/>
                <c:pt idx="0">
                  <c:v>x(cm)</c:v>
                </c:pt>
              </c:strCache>
            </c:strRef>
          </c:tx>
          <c:marker>
            <c:symbol val="none"/>
          </c:marker>
          <c:trendline>
            <c:trendlineType val="power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Foglio1!$A$82:$A$85</c:f>
              <c:numCache>
                <c:formatCode>General</c:formatCode>
                <c:ptCount val="4"/>
                <c:pt idx="0">
                  <c:v>92.4</c:v>
                </c:pt>
                <c:pt idx="1">
                  <c:v>55.4</c:v>
                </c:pt>
                <c:pt idx="2">
                  <c:v>47.8</c:v>
                </c:pt>
                <c:pt idx="3">
                  <c:v>36.299999999999997</c:v>
                </c:pt>
              </c:numCache>
            </c:numRef>
          </c:xVal>
          <c:yVal>
            <c:numRef>
              <c:f>Foglio1!$C$82:$C$85</c:f>
              <c:numCache>
                <c:formatCode>General</c:formatCode>
                <c:ptCount val="4"/>
                <c:pt idx="0">
                  <c:v>46.7</c:v>
                </c:pt>
                <c:pt idx="1">
                  <c:v>33.6</c:v>
                </c:pt>
                <c:pt idx="2">
                  <c:v>33.1</c:v>
                </c:pt>
                <c:pt idx="3">
                  <c:v>29.2</c:v>
                </c:pt>
              </c:numCache>
            </c:numRef>
          </c:yVal>
        </c:ser>
        <c:axId val="131631360"/>
        <c:axId val="131645440"/>
      </c:scatterChart>
      <c:valAx>
        <c:axId val="131631360"/>
        <c:scaling>
          <c:orientation val="minMax"/>
        </c:scaling>
        <c:axPos val="b"/>
        <c:numFmt formatCode="General" sourceLinked="1"/>
        <c:tickLblPos val="nextTo"/>
        <c:crossAx val="131645440"/>
        <c:crosses val="autoZero"/>
        <c:crossBetween val="midCat"/>
      </c:valAx>
      <c:valAx>
        <c:axId val="131645440"/>
        <c:scaling>
          <c:orientation val="minMax"/>
        </c:scaling>
        <c:axPos val="l"/>
        <c:majorGridlines/>
        <c:numFmt formatCode="General" sourceLinked="1"/>
        <c:tickLblPos val="nextTo"/>
        <c:crossAx val="131631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x-h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Foglio1!$O$81</c:f>
              <c:strCache>
                <c:ptCount val="1"/>
                <c:pt idx="0">
                  <c:v>h(cm)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Foglio1!$N$82:$N$85</c:f>
              <c:numCache>
                <c:formatCode>General</c:formatCode>
                <c:ptCount val="4"/>
                <c:pt idx="0">
                  <c:v>46.7</c:v>
                </c:pt>
                <c:pt idx="1">
                  <c:v>33.6</c:v>
                </c:pt>
                <c:pt idx="2">
                  <c:v>33.1</c:v>
                </c:pt>
                <c:pt idx="3">
                  <c:v>29.2</c:v>
                </c:pt>
              </c:numCache>
            </c:numRef>
          </c:xVal>
          <c:yVal>
            <c:numRef>
              <c:f>Foglio1!$O$82:$O$85</c:f>
              <c:numCache>
                <c:formatCode>General</c:formatCode>
                <c:ptCount val="4"/>
                <c:pt idx="0">
                  <c:v>-92.4</c:v>
                </c:pt>
                <c:pt idx="1">
                  <c:v>-55.4</c:v>
                </c:pt>
                <c:pt idx="2">
                  <c:v>-47.8</c:v>
                </c:pt>
                <c:pt idx="3">
                  <c:v>-36.299999999999997</c:v>
                </c:pt>
              </c:numCache>
            </c:numRef>
          </c:yVal>
        </c:ser>
        <c:axId val="131735552"/>
        <c:axId val="131737088"/>
      </c:scatterChart>
      <c:valAx>
        <c:axId val="131735552"/>
        <c:scaling>
          <c:orientation val="minMax"/>
        </c:scaling>
        <c:axPos val="b"/>
        <c:numFmt formatCode="General" sourceLinked="1"/>
        <c:tickLblPos val="nextTo"/>
        <c:crossAx val="131737088"/>
        <c:crosses val="autoZero"/>
        <c:crossBetween val="midCat"/>
      </c:valAx>
      <c:valAx>
        <c:axId val="131737088"/>
        <c:scaling>
          <c:orientation val="minMax"/>
        </c:scaling>
        <c:axPos val="l"/>
        <c:majorGridlines/>
        <c:numFmt formatCode="General" sourceLinked="1"/>
        <c:tickLblPos val="nextTo"/>
        <c:crossAx val="131735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466725</xdr:colOff>
      <xdr:row>15</xdr:row>
      <xdr:rowOff>147637</xdr:rowOff>
    </xdr:from>
    <xdr:ext cx="914400" cy="267702"/>
    <xdr:sp macro="" textlink="">
      <xdr:nvSpPr>
        <xdr:cNvPr id="2" name="CasellaDiTesto 1"/>
        <xdr:cNvSpPr txBox="1"/>
      </xdr:nvSpPr>
      <xdr:spPr>
        <a:xfrm>
          <a:off x="5953125" y="2052637"/>
          <a:ext cx="914400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171450</xdr:colOff>
      <xdr:row>11</xdr:row>
      <xdr:rowOff>28575</xdr:rowOff>
    </xdr:from>
    <xdr:to>
      <xdr:col>7</xdr:col>
      <xdr:colOff>476250</xdr:colOff>
      <xdr:row>25</xdr:row>
      <xdr:rowOff>104775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26</xdr:row>
      <xdr:rowOff>38100</xdr:rowOff>
    </xdr:from>
    <xdr:to>
      <xdr:col>7</xdr:col>
      <xdr:colOff>485775</xdr:colOff>
      <xdr:row>40</xdr:row>
      <xdr:rowOff>114300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523875</xdr:colOff>
      <xdr:row>11</xdr:row>
      <xdr:rowOff>38100</xdr:rowOff>
    </xdr:from>
    <xdr:to>
      <xdr:col>19</xdr:col>
      <xdr:colOff>219075</xdr:colOff>
      <xdr:row>25</xdr:row>
      <xdr:rowOff>114300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47</xdr:row>
      <xdr:rowOff>95250</xdr:rowOff>
    </xdr:from>
    <xdr:to>
      <xdr:col>7</xdr:col>
      <xdr:colOff>495300</xdr:colOff>
      <xdr:row>61</xdr:row>
      <xdr:rowOff>171450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247650</xdr:colOff>
      <xdr:row>62</xdr:row>
      <xdr:rowOff>161925</xdr:rowOff>
    </xdr:from>
    <xdr:to>
      <xdr:col>7</xdr:col>
      <xdr:colOff>552450</xdr:colOff>
      <xdr:row>77</xdr:row>
      <xdr:rowOff>47625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476250</xdr:colOff>
      <xdr:row>47</xdr:row>
      <xdr:rowOff>152400</xdr:rowOff>
    </xdr:from>
    <xdr:to>
      <xdr:col>19</xdr:col>
      <xdr:colOff>171450</xdr:colOff>
      <xdr:row>62</xdr:row>
      <xdr:rowOff>38100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228600</xdr:colOff>
      <xdr:row>85</xdr:row>
      <xdr:rowOff>104775</xdr:rowOff>
    </xdr:from>
    <xdr:to>
      <xdr:col>7</xdr:col>
      <xdr:colOff>533400</xdr:colOff>
      <xdr:row>99</xdr:row>
      <xdr:rowOff>180975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101</xdr:row>
      <xdr:rowOff>9525</xdr:rowOff>
    </xdr:from>
    <xdr:to>
      <xdr:col>7</xdr:col>
      <xdr:colOff>514350</xdr:colOff>
      <xdr:row>115</xdr:row>
      <xdr:rowOff>85725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247650</xdr:colOff>
      <xdr:row>85</xdr:row>
      <xdr:rowOff>161925</xdr:rowOff>
    </xdr:from>
    <xdr:to>
      <xdr:col>18</xdr:col>
      <xdr:colOff>552450</xdr:colOff>
      <xdr:row>100</xdr:row>
      <xdr:rowOff>47625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122</xdr:row>
      <xdr:rowOff>161925</xdr:rowOff>
    </xdr:from>
    <xdr:to>
      <xdr:col>7</xdr:col>
      <xdr:colOff>476250</xdr:colOff>
      <xdr:row>137</xdr:row>
      <xdr:rowOff>47625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137</xdr:row>
      <xdr:rowOff>85725</xdr:rowOff>
    </xdr:from>
    <xdr:to>
      <xdr:col>7</xdr:col>
      <xdr:colOff>419100</xdr:colOff>
      <xdr:row>151</xdr:row>
      <xdr:rowOff>161925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514350</xdr:colOff>
      <xdr:row>122</xdr:row>
      <xdr:rowOff>171450</xdr:rowOff>
    </xdr:from>
    <xdr:to>
      <xdr:col>18</xdr:col>
      <xdr:colOff>209550</xdr:colOff>
      <xdr:row>137</xdr:row>
      <xdr:rowOff>57150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209550</xdr:colOff>
      <xdr:row>160</xdr:row>
      <xdr:rowOff>57150</xdr:rowOff>
    </xdr:from>
    <xdr:to>
      <xdr:col>7</xdr:col>
      <xdr:colOff>514350</xdr:colOff>
      <xdr:row>174</xdr:row>
      <xdr:rowOff>133350</xdr:rowOff>
    </xdr:to>
    <xdr:graphicFrame macro="">
      <xdr:nvGraphicFramePr>
        <xdr:cNvPr id="19" name="Gra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228600</xdr:colOff>
      <xdr:row>175</xdr:row>
      <xdr:rowOff>0</xdr:rowOff>
    </xdr:from>
    <xdr:to>
      <xdr:col>7</xdr:col>
      <xdr:colOff>533400</xdr:colOff>
      <xdr:row>189</xdr:row>
      <xdr:rowOff>76200</xdr:rowOff>
    </xdr:to>
    <xdr:graphicFrame macro="">
      <xdr:nvGraphicFramePr>
        <xdr:cNvPr id="20" name="Gra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457200</xdr:colOff>
      <xdr:row>159</xdr:row>
      <xdr:rowOff>161925</xdr:rowOff>
    </xdr:from>
    <xdr:to>
      <xdr:col>18</xdr:col>
      <xdr:colOff>152400</xdr:colOff>
      <xdr:row>174</xdr:row>
      <xdr:rowOff>47625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95250</xdr:colOff>
      <xdr:row>197</xdr:row>
      <xdr:rowOff>171450</xdr:rowOff>
    </xdr:from>
    <xdr:to>
      <xdr:col>7</xdr:col>
      <xdr:colOff>400050</xdr:colOff>
      <xdr:row>212</xdr:row>
      <xdr:rowOff>57150</xdr:rowOff>
    </xdr:to>
    <xdr:graphicFrame macro="">
      <xdr:nvGraphicFramePr>
        <xdr:cNvPr id="25" name="Gra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85725</xdr:colOff>
      <xdr:row>213</xdr:row>
      <xdr:rowOff>57150</xdr:rowOff>
    </xdr:from>
    <xdr:to>
      <xdr:col>7</xdr:col>
      <xdr:colOff>390525</xdr:colOff>
      <xdr:row>227</xdr:row>
      <xdr:rowOff>133350</xdr:rowOff>
    </xdr:to>
    <xdr:graphicFrame macro="">
      <xdr:nvGraphicFramePr>
        <xdr:cNvPr id="26" name="Gra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257175</xdr:colOff>
      <xdr:row>198</xdr:row>
      <xdr:rowOff>19050</xdr:rowOff>
    </xdr:from>
    <xdr:to>
      <xdr:col>18</xdr:col>
      <xdr:colOff>561975</xdr:colOff>
      <xdr:row>212</xdr:row>
      <xdr:rowOff>95250</xdr:rowOff>
    </xdr:to>
    <xdr:graphicFrame macro="">
      <xdr:nvGraphicFramePr>
        <xdr:cNvPr id="27" name="Gra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409575</xdr:colOff>
      <xdr:row>236</xdr:row>
      <xdr:rowOff>123825</xdr:rowOff>
    </xdr:from>
    <xdr:to>
      <xdr:col>8</xdr:col>
      <xdr:colOff>104775</xdr:colOff>
      <xdr:row>251</xdr:row>
      <xdr:rowOff>9525</xdr:rowOff>
    </xdr:to>
    <xdr:graphicFrame macro="">
      <xdr:nvGraphicFramePr>
        <xdr:cNvPr id="28" name="Gra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485775</xdr:colOff>
      <xdr:row>251</xdr:row>
      <xdr:rowOff>152400</xdr:rowOff>
    </xdr:from>
    <xdr:to>
      <xdr:col>8</xdr:col>
      <xdr:colOff>180975</xdr:colOff>
      <xdr:row>266</xdr:row>
      <xdr:rowOff>38100</xdr:rowOff>
    </xdr:to>
    <xdr:graphicFrame macro="">
      <xdr:nvGraphicFramePr>
        <xdr:cNvPr id="29" name="Gra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381000</xdr:colOff>
      <xdr:row>236</xdr:row>
      <xdr:rowOff>85725</xdr:rowOff>
    </xdr:from>
    <xdr:to>
      <xdr:col>19</xdr:col>
      <xdr:colOff>76200</xdr:colOff>
      <xdr:row>250</xdr:row>
      <xdr:rowOff>161925</xdr:rowOff>
    </xdr:to>
    <xdr:graphicFrame macro="">
      <xdr:nvGraphicFramePr>
        <xdr:cNvPr id="30" name="Gra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133350</xdr:colOff>
      <xdr:row>274</xdr:row>
      <xdr:rowOff>142875</xdr:rowOff>
    </xdr:from>
    <xdr:to>
      <xdr:col>7</xdr:col>
      <xdr:colOff>438150</xdr:colOff>
      <xdr:row>289</xdr:row>
      <xdr:rowOff>28575</xdr:rowOff>
    </xdr:to>
    <xdr:graphicFrame macro="">
      <xdr:nvGraphicFramePr>
        <xdr:cNvPr id="24" name="Gra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123825</xdr:colOff>
      <xdr:row>289</xdr:row>
      <xdr:rowOff>152400</xdr:rowOff>
    </xdr:from>
    <xdr:to>
      <xdr:col>7</xdr:col>
      <xdr:colOff>428625</xdr:colOff>
      <xdr:row>304</xdr:row>
      <xdr:rowOff>38100</xdr:rowOff>
    </xdr:to>
    <xdr:graphicFrame macro="">
      <xdr:nvGraphicFramePr>
        <xdr:cNvPr id="31" name="Gra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400050</xdr:colOff>
      <xdr:row>275</xdr:row>
      <xdr:rowOff>85725</xdr:rowOff>
    </xdr:from>
    <xdr:to>
      <xdr:col>19</xdr:col>
      <xdr:colOff>95250</xdr:colOff>
      <xdr:row>289</xdr:row>
      <xdr:rowOff>161925</xdr:rowOff>
    </xdr:to>
    <xdr:graphicFrame macro="">
      <xdr:nvGraphicFramePr>
        <xdr:cNvPr id="32" name="Gra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workbookViewId="0">
      <selection activeCell="A230" sqref="A230"/>
    </sheetView>
  </sheetViews>
  <sheetFormatPr defaultRowHeight="15"/>
  <sheetData>
    <row r="1" spans="1:16">
      <c r="A1" s="1" t="s">
        <v>10</v>
      </c>
    </row>
    <row r="2" spans="1:16">
      <c r="A2" s="1" t="s">
        <v>11</v>
      </c>
    </row>
    <row r="5" spans="1:16">
      <c r="A5" t="s">
        <v>20</v>
      </c>
    </row>
    <row r="6" spans="1:16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O6" t="s">
        <v>2</v>
      </c>
      <c r="P6" t="s">
        <v>0</v>
      </c>
    </row>
    <row r="7" spans="1:16">
      <c r="A7">
        <v>0.26400000000000001</v>
      </c>
      <c r="B7">
        <v>2E-3</v>
      </c>
      <c r="C7">
        <v>0.435</v>
      </c>
      <c r="D7">
        <v>5.0000000000000001E-3</v>
      </c>
      <c r="E7" s="2">
        <f>C7^2</f>
        <v>0.189225</v>
      </c>
      <c r="F7" s="3">
        <f>D7/C7</f>
        <v>1.1494252873563218E-2</v>
      </c>
      <c r="G7" s="3">
        <f>F7*2</f>
        <v>2.2988505747126436E-2</v>
      </c>
      <c r="H7" s="2">
        <f>G7*E7</f>
        <v>4.3499999999999997E-3</v>
      </c>
      <c r="I7" s="2">
        <f>A7/E7</f>
        <v>1.3951644867221562</v>
      </c>
      <c r="J7" s="2">
        <f>(B7/A7+G7)*I7</f>
        <v>4.2642174750912296E-2</v>
      </c>
      <c r="O7">
        <v>0.435</v>
      </c>
      <c r="P7">
        <v>-0.26400000000000001</v>
      </c>
    </row>
    <row r="8" spans="1:16">
      <c r="A8">
        <v>0.42199999999999999</v>
      </c>
      <c r="B8">
        <v>2E-3</v>
      </c>
      <c r="C8">
        <v>0.32700000000000001</v>
      </c>
      <c r="D8">
        <v>4.0000000000000001E-3</v>
      </c>
      <c r="E8" s="2">
        <f>C8^2</f>
        <v>0.10692900000000001</v>
      </c>
      <c r="F8" s="3">
        <f>D8/C8</f>
        <v>1.2232415902140673E-2</v>
      </c>
      <c r="G8" s="3">
        <f>F8*2</f>
        <v>2.4464831804281346E-2</v>
      </c>
      <c r="H8" s="2">
        <f>G8*E8</f>
        <v>2.6160000000000003E-3</v>
      </c>
      <c r="I8" s="2">
        <f>A8/E8</f>
        <v>3.9465439684276475</v>
      </c>
      <c r="J8" s="2">
        <f>(B8/A8+G8)*I8</f>
        <v>0.11525553424615143</v>
      </c>
      <c r="O8">
        <v>0.32700000000000001</v>
      </c>
      <c r="P8">
        <v>-0.42199999999999999</v>
      </c>
    </row>
    <row r="9" spans="1:16">
      <c r="A9">
        <v>0.64300000000000002</v>
      </c>
      <c r="B9">
        <v>2E-3</v>
      </c>
      <c r="C9">
        <v>0.41399999999999998</v>
      </c>
      <c r="D9">
        <v>4.0000000000000001E-3</v>
      </c>
      <c r="E9" s="2">
        <f>C9^2</f>
        <v>0.17139599999999999</v>
      </c>
      <c r="F9" s="3">
        <f>D9/C9</f>
        <v>9.6618357487922718E-3</v>
      </c>
      <c r="G9" s="3">
        <f>F9*2</f>
        <v>1.9323671497584544E-2</v>
      </c>
      <c r="H9" s="2">
        <f>G9*E9</f>
        <v>3.3120000000000003E-3</v>
      </c>
      <c r="I9" s="2">
        <f>A9/E9</f>
        <v>3.7515461270974821</v>
      </c>
      <c r="J9" s="2">
        <f>(B9/A9+G9)*I9</f>
        <v>8.4162528722647331E-2</v>
      </c>
      <c r="O9">
        <v>0.41399999999999998</v>
      </c>
      <c r="P9">
        <v>-0.64300000000000002</v>
      </c>
    </row>
    <row r="10" spans="1:16">
      <c r="A10">
        <v>0.85</v>
      </c>
      <c r="B10">
        <v>2E-3</v>
      </c>
      <c r="C10">
        <v>0.44</v>
      </c>
      <c r="D10">
        <v>4.0000000000000001E-3</v>
      </c>
      <c r="E10" s="2">
        <f>C10^2</f>
        <v>0.19359999999999999</v>
      </c>
      <c r="F10" s="3">
        <f>D10/C10</f>
        <v>9.0909090909090905E-3</v>
      </c>
      <c r="G10" s="3">
        <f>F10*2</f>
        <v>1.8181818181818181E-2</v>
      </c>
      <c r="H10" s="2">
        <f>G10*E10</f>
        <v>3.5199999999999997E-3</v>
      </c>
      <c r="I10" s="2">
        <f>A10/E10</f>
        <v>4.3904958677685952</v>
      </c>
      <c r="J10" s="2">
        <f>(B10/A10+G10)*I10</f>
        <v>9.0157776108189328E-2</v>
      </c>
      <c r="O10">
        <v>0.44</v>
      </c>
      <c r="P10">
        <v>-0.85</v>
      </c>
    </row>
    <row r="43" spans="1:15">
      <c r="A43" t="s">
        <v>12</v>
      </c>
    </row>
    <row r="44" spans="1:1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  <c r="I44" t="s">
        <v>8</v>
      </c>
      <c r="J44" t="s">
        <v>9</v>
      </c>
      <c r="N44" t="s">
        <v>2</v>
      </c>
      <c r="O44" t="s">
        <v>0</v>
      </c>
    </row>
    <row r="45" spans="1:15">
      <c r="A45">
        <v>0.42199999999999999</v>
      </c>
      <c r="B45">
        <v>2E-3</v>
      </c>
      <c r="C45">
        <v>0.32700000000000001</v>
      </c>
      <c r="D45">
        <v>4.0000000000000001E-3</v>
      </c>
      <c r="E45" s="2">
        <f>C45^2</f>
        <v>0.10692900000000001</v>
      </c>
      <c r="F45" s="3">
        <f>D45/C45</f>
        <v>1.2232415902140673E-2</v>
      </c>
      <c r="G45" s="3">
        <f>F45*2</f>
        <v>2.4464831804281346E-2</v>
      </c>
      <c r="H45" s="2">
        <f>G45*E45</f>
        <v>2.6160000000000003E-3</v>
      </c>
      <c r="I45" s="2">
        <f>A45/E45</f>
        <v>3.9465439684276475</v>
      </c>
      <c r="J45" s="2">
        <f>(B45/A45+G45)*I45</f>
        <v>0.11525553424615143</v>
      </c>
      <c r="N45">
        <v>0.32700000000000001</v>
      </c>
      <c r="O45">
        <v>-0.42199999999999999</v>
      </c>
    </row>
    <row r="46" spans="1:15">
      <c r="A46">
        <v>0.64300000000000002</v>
      </c>
      <c r="B46">
        <v>2E-3</v>
      </c>
      <c r="C46">
        <v>0.41399999999999998</v>
      </c>
      <c r="D46">
        <v>4.0000000000000001E-3</v>
      </c>
      <c r="E46" s="2">
        <f>C46^2</f>
        <v>0.17139599999999999</v>
      </c>
      <c r="F46" s="3">
        <f>D46/C46</f>
        <v>9.6618357487922718E-3</v>
      </c>
      <c r="G46" s="3">
        <f>F46*2</f>
        <v>1.9323671497584544E-2</v>
      </c>
      <c r="H46" s="2">
        <f>G46*E46</f>
        <v>3.3120000000000003E-3</v>
      </c>
      <c r="I46" s="2">
        <f>A46/E46</f>
        <v>3.7515461270974821</v>
      </c>
      <c r="J46" s="2">
        <f>(B46/A46+G46)*I46</f>
        <v>8.4162528722647331E-2</v>
      </c>
      <c r="N46">
        <v>0.41399999999999998</v>
      </c>
      <c r="O46">
        <v>-0.64300000000000002</v>
      </c>
    </row>
    <row r="47" spans="1:15">
      <c r="A47">
        <v>0.85</v>
      </c>
      <c r="B47">
        <v>2E-3</v>
      </c>
      <c r="C47">
        <v>0.44</v>
      </c>
      <c r="D47">
        <v>4.0000000000000001E-3</v>
      </c>
      <c r="E47" s="2">
        <f>C47^2</f>
        <v>0.19359999999999999</v>
      </c>
      <c r="F47" s="3">
        <f>D47/C47</f>
        <v>9.0909090909090905E-3</v>
      </c>
      <c r="G47" s="3">
        <f>F47*2</f>
        <v>1.8181818181818181E-2</v>
      </c>
      <c r="H47" s="2">
        <f>G47*E47</f>
        <v>3.5199999999999997E-3</v>
      </c>
      <c r="I47" s="2">
        <f>A47/E47</f>
        <v>4.3904958677685952</v>
      </c>
      <c r="J47" s="2">
        <f>(B47/A47+G47)*I47</f>
        <v>9.0157776108189328E-2</v>
      </c>
      <c r="N47">
        <v>0.44</v>
      </c>
      <c r="O47">
        <v>-0.85</v>
      </c>
    </row>
    <row r="80" spans="1:1">
      <c r="A80" t="s">
        <v>21</v>
      </c>
    </row>
    <row r="81" spans="1:15">
      <c r="A81" t="s">
        <v>13</v>
      </c>
      <c r="B81" t="s">
        <v>14</v>
      </c>
      <c r="C81" t="s">
        <v>15</v>
      </c>
      <c r="D81" t="s">
        <v>16</v>
      </c>
      <c r="E81" t="s">
        <v>17</v>
      </c>
      <c r="F81" t="s">
        <v>5</v>
      </c>
      <c r="G81" t="s">
        <v>6</v>
      </c>
      <c r="H81" t="s">
        <v>18</v>
      </c>
      <c r="I81" t="s">
        <v>8</v>
      </c>
      <c r="J81" t="s">
        <v>9</v>
      </c>
      <c r="N81" t="s">
        <v>15</v>
      </c>
      <c r="O81" t="s">
        <v>13</v>
      </c>
    </row>
    <row r="82" spans="1:15">
      <c r="A82">
        <v>92.4</v>
      </c>
      <c r="B82">
        <v>0.1</v>
      </c>
      <c r="C82">
        <v>46.7</v>
      </c>
      <c r="D82">
        <v>1.3</v>
      </c>
      <c r="E82" s="6">
        <f>C82^2</f>
        <v>2180.8900000000003</v>
      </c>
      <c r="F82" s="4">
        <f>D82/C82</f>
        <v>2.7837259100642397E-2</v>
      </c>
      <c r="G82" s="4">
        <f>F82*2</f>
        <v>5.5674518201284794E-2</v>
      </c>
      <c r="H82" s="6">
        <f>G82*E82</f>
        <v>121.42000000000002</v>
      </c>
      <c r="I82" s="2">
        <f>A82/E82</f>
        <v>4.2368024063570375E-2</v>
      </c>
      <c r="J82" s="2">
        <f>(B82/A82+G82)*I82</f>
        <v>2.4046721667753596E-3</v>
      </c>
      <c r="N82">
        <v>46.7</v>
      </c>
      <c r="O82">
        <v>-92.4</v>
      </c>
    </row>
    <row r="83" spans="1:15">
      <c r="A83">
        <v>55.4</v>
      </c>
      <c r="B83">
        <v>0.1</v>
      </c>
      <c r="C83">
        <v>33.6</v>
      </c>
      <c r="D83">
        <v>0.3</v>
      </c>
      <c r="E83" s="6">
        <f>C83^2</f>
        <v>1128.96</v>
      </c>
      <c r="F83" s="4">
        <f>D83/C83</f>
        <v>8.9285714285714281E-3</v>
      </c>
      <c r="G83" s="4">
        <f>F83*2</f>
        <v>1.7857142857142856E-2</v>
      </c>
      <c r="H83" s="6">
        <f>G83*E83</f>
        <v>20.16</v>
      </c>
      <c r="I83" s="2">
        <f>A83/E83</f>
        <v>4.907171201814059E-2</v>
      </c>
      <c r="J83" s="2">
        <f>(B83/A83+G83)*I83</f>
        <v>9.6485766925817954E-4</v>
      </c>
      <c r="N83">
        <v>33.6</v>
      </c>
      <c r="O83">
        <v>-55.4</v>
      </c>
    </row>
    <row r="84" spans="1:15">
      <c r="A84">
        <v>47.8</v>
      </c>
      <c r="B84">
        <v>0.1</v>
      </c>
      <c r="C84">
        <v>33.1</v>
      </c>
      <c r="D84">
        <v>0.3</v>
      </c>
      <c r="E84" s="6">
        <f>C84^2</f>
        <v>1095.6100000000001</v>
      </c>
      <c r="F84" s="4">
        <f>D84/C84</f>
        <v>9.0634441087613284E-3</v>
      </c>
      <c r="G84" s="4">
        <f>F84*2</f>
        <v>1.8126888217522657E-2</v>
      </c>
      <c r="H84" s="6">
        <f>G84*E84</f>
        <v>19.86</v>
      </c>
      <c r="I84" s="2">
        <f>A84/E84</f>
        <v>4.3628663484269033E-2</v>
      </c>
      <c r="J84" s="2">
        <f>(B84/A84+G84)*I84</f>
        <v>8.8212526062885789E-4</v>
      </c>
      <c r="N84">
        <v>33.1</v>
      </c>
      <c r="O84">
        <v>-47.8</v>
      </c>
    </row>
    <row r="85" spans="1:15">
      <c r="A85">
        <v>36.299999999999997</v>
      </c>
      <c r="B85">
        <v>0.1</v>
      </c>
      <c r="C85">
        <v>29.2</v>
      </c>
      <c r="D85">
        <v>0.6</v>
      </c>
      <c r="E85" s="6">
        <f>C85^2</f>
        <v>852.64</v>
      </c>
      <c r="F85" s="4">
        <f>D85/C85</f>
        <v>2.0547945205479451E-2</v>
      </c>
      <c r="G85" s="4">
        <f>F85*2</f>
        <v>4.1095890410958902E-2</v>
      </c>
      <c r="H85" s="6">
        <f>G85*E85</f>
        <v>35.04</v>
      </c>
      <c r="I85" s="2">
        <f>A85/E85</f>
        <v>4.2573653593544751E-2</v>
      </c>
      <c r="J85" s="2">
        <f>(B85/A85+G85)*I85</f>
        <v>1.8668849947431601E-3</v>
      </c>
      <c r="N85">
        <v>29.2</v>
      </c>
      <c r="O85">
        <v>-36.299999999999997</v>
      </c>
    </row>
    <row r="118" spans="1:15">
      <c r="A118" t="s">
        <v>22</v>
      </c>
    </row>
    <row r="119" spans="1:15">
      <c r="A119" t="s">
        <v>13</v>
      </c>
      <c r="B119" t="s">
        <v>14</v>
      </c>
      <c r="C119" t="s">
        <v>15</v>
      </c>
      <c r="D119" t="s">
        <v>16</v>
      </c>
      <c r="E119" t="s">
        <v>17</v>
      </c>
      <c r="F119" t="s">
        <v>5</v>
      </c>
      <c r="G119" t="s">
        <v>6</v>
      </c>
      <c r="H119" t="s">
        <v>18</v>
      </c>
      <c r="I119" t="s">
        <v>8</v>
      </c>
      <c r="J119" t="s">
        <v>9</v>
      </c>
      <c r="N119" t="s">
        <v>15</v>
      </c>
      <c r="O119" t="s">
        <v>13</v>
      </c>
    </row>
    <row r="120" spans="1:15">
      <c r="A120" s="5">
        <v>30.5</v>
      </c>
      <c r="B120">
        <v>0.2</v>
      </c>
      <c r="C120" s="5">
        <v>28</v>
      </c>
      <c r="D120">
        <v>0.4</v>
      </c>
      <c r="E120" s="6">
        <f>C120^2</f>
        <v>784</v>
      </c>
      <c r="F120" s="4">
        <f>D120/C120</f>
        <v>1.4285714285714287E-2</v>
      </c>
      <c r="G120" s="4">
        <f>F120*2</f>
        <v>2.8571428571428574E-2</v>
      </c>
      <c r="H120" s="6">
        <f>G120*E120</f>
        <v>22.400000000000002</v>
      </c>
      <c r="I120" s="2">
        <f>A120/E120</f>
        <v>3.8903061224489797E-2</v>
      </c>
      <c r="J120" s="2">
        <f>(B120/A120+G120)*I120</f>
        <v>1.3666180758017494E-3</v>
      </c>
      <c r="N120" s="5">
        <v>28</v>
      </c>
      <c r="O120" s="5">
        <v>-30.5</v>
      </c>
    </row>
    <row r="121" spans="1:15">
      <c r="A121" s="5">
        <v>48.4</v>
      </c>
      <c r="B121">
        <v>0.2</v>
      </c>
      <c r="C121" s="5">
        <v>36.5</v>
      </c>
      <c r="D121">
        <v>1.2</v>
      </c>
      <c r="E121" s="6">
        <f>C121^2</f>
        <v>1332.25</v>
      </c>
      <c r="F121" s="4">
        <f>D121/C121</f>
        <v>3.287671232876712E-2</v>
      </c>
      <c r="G121" s="4">
        <f>F121*2</f>
        <v>6.575342465753424E-2</v>
      </c>
      <c r="H121" s="6">
        <f>G121*E121</f>
        <v>87.6</v>
      </c>
      <c r="I121" s="2">
        <f>A121/E121</f>
        <v>3.6329517733158193E-2</v>
      </c>
      <c r="J121" s="2">
        <f>(B121/A121+G121)*I121</f>
        <v>2.5389121812157307E-3</v>
      </c>
      <c r="N121" s="5">
        <v>36.5</v>
      </c>
      <c r="O121" s="5">
        <v>-48.4</v>
      </c>
    </row>
    <row r="122" spans="1:15">
      <c r="A122" s="5">
        <v>67</v>
      </c>
      <c r="B122">
        <v>0.2</v>
      </c>
      <c r="C122" s="5">
        <v>41.5</v>
      </c>
      <c r="D122">
        <v>1</v>
      </c>
      <c r="E122" s="6">
        <f>C122^2</f>
        <v>1722.25</v>
      </c>
      <c r="F122" s="4">
        <f>D122/C122</f>
        <v>2.4096385542168676E-2</v>
      </c>
      <c r="G122" s="4">
        <f>F122*2</f>
        <v>4.8192771084337352E-2</v>
      </c>
      <c r="H122" s="6">
        <f>G122*E122</f>
        <v>83</v>
      </c>
      <c r="I122" s="2">
        <f>A122/E122</f>
        <v>3.8902598345187979E-2</v>
      </c>
      <c r="J122" s="2">
        <f>(B122/A122+G122)*I122</f>
        <v>1.9909511758749326E-3</v>
      </c>
      <c r="N122" s="5">
        <v>41.5</v>
      </c>
      <c r="O122" s="5">
        <v>-67</v>
      </c>
    </row>
    <row r="123" spans="1:15">
      <c r="E123" s="6"/>
      <c r="F123" s="4"/>
      <c r="G123" s="4"/>
      <c r="H123" s="6"/>
      <c r="I123" s="2"/>
      <c r="J123" s="2"/>
    </row>
    <row r="154" spans="1:16">
      <c r="A154" t="s">
        <v>23</v>
      </c>
    </row>
    <row r="155" spans="1:16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t="s">
        <v>7</v>
      </c>
      <c r="I155" t="s">
        <v>8</v>
      </c>
      <c r="J155" t="s">
        <v>9</v>
      </c>
      <c r="O155" t="s">
        <v>2</v>
      </c>
      <c r="P155" t="s">
        <v>0</v>
      </c>
    </row>
    <row r="156" spans="1:16">
      <c r="A156" s="2">
        <v>0.26</v>
      </c>
      <c r="B156">
        <v>1E-3</v>
      </c>
      <c r="C156">
        <v>0.25600000000000001</v>
      </c>
      <c r="D156">
        <v>2E-3</v>
      </c>
      <c r="E156" s="2">
        <f>C156^2</f>
        <v>6.5535999999999997E-2</v>
      </c>
      <c r="F156" s="3">
        <f>D156/C156</f>
        <v>7.8125E-3</v>
      </c>
      <c r="G156" s="3">
        <f>F156*2</f>
        <v>1.5625E-2</v>
      </c>
      <c r="H156" s="2">
        <f>G156*E156</f>
        <v>1.024E-3</v>
      </c>
      <c r="I156" s="2">
        <f>A156/E156</f>
        <v>3.9672851562500004</v>
      </c>
      <c r="J156" s="2">
        <f>(B156/A156+G156)*I156</f>
        <v>7.7247619628906264E-2</v>
      </c>
      <c r="O156">
        <v>0.25600000000000001</v>
      </c>
      <c r="P156" s="2">
        <v>-0.26</v>
      </c>
    </row>
    <row r="157" spans="1:16">
      <c r="A157" s="2">
        <v>0.36</v>
      </c>
      <c r="B157">
        <v>1E-3</v>
      </c>
      <c r="C157">
        <v>0.24399999999999999</v>
      </c>
      <c r="D157">
        <v>4.0000000000000001E-3</v>
      </c>
      <c r="E157" s="2">
        <f>C157^2</f>
        <v>5.9535999999999999E-2</v>
      </c>
      <c r="F157" s="3">
        <f>D157/C157</f>
        <v>1.6393442622950821E-2</v>
      </c>
      <c r="G157" s="3">
        <f>F157*2</f>
        <v>3.2786885245901641E-2</v>
      </c>
      <c r="H157" s="2">
        <f>G157*E157</f>
        <v>1.952E-3</v>
      </c>
      <c r="I157" s="2">
        <f>A157/E157</f>
        <v>6.0467616232195649</v>
      </c>
      <c r="J157" s="2">
        <f>(B157/A157+G157)*I157</f>
        <v>0.21505103951432059</v>
      </c>
      <c r="O157">
        <v>0.24399999999999999</v>
      </c>
      <c r="P157" s="2">
        <v>-0.36</v>
      </c>
    </row>
    <row r="158" spans="1:16">
      <c r="A158" s="2">
        <v>0.56999999999999995</v>
      </c>
      <c r="B158">
        <v>1E-3</v>
      </c>
      <c r="C158">
        <v>0.377</v>
      </c>
      <c r="D158">
        <v>5.0000000000000001E-3</v>
      </c>
      <c r="E158" s="2">
        <f>C158^2</f>
        <v>0.14212900000000001</v>
      </c>
      <c r="F158" s="3">
        <f>D158/C158</f>
        <v>1.3262599469496022E-2</v>
      </c>
      <c r="G158" s="3">
        <f>F158*2</f>
        <v>2.6525198938992044E-2</v>
      </c>
      <c r="H158" s="2">
        <f>G158*E158</f>
        <v>3.7700000000000003E-3</v>
      </c>
      <c r="I158" s="2">
        <f>A158/E158</f>
        <v>4.0104412188926952</v>
      </c>
      <c r="J158" s="2">
        <f>(B158/A158+G158)*I158</f>
        <v>0.11341361295179352</v>
      </c>
      <c r="O158">
        <v>0.377</v>
      </c>
      <c r="P158" s="2">
        <v>-0.56999999999999995</v>
      </c>
    </row>
    <row r="159" spans="1:16">
      <c r="A159" s="2">
        <v>0.69</v>
      </c>
      <c r="B159">
        <v>1E-3</v>
      </c>
      <c r="C159">
        <v>0.41199999999999998</v>
      </c>
      <c r="D159">
        <v>8.0000000000000002E-3</v>
      </c>
      <c r="E159" s="2">
        <f>C159^2</f>
        <v>0.16974399999999998</v>
      </c>
      <c r="F159" s="3">
        <f>D159/C159</f>
        <v>1.9417475728155342E-2</v>
      </c>
      <c r="G159" s="3">
        <f>F159*2</f>
        <v>3.8834951456310683E-2</v>
      </c>
      <c r="H159" s="2">
        <f>G159*E159</f>
        <v>6.5919999999999998E-3</v>
      </c>
      <c r="I159" s="2">
        <f>A159/E159</f>
        <v>4.0649448581393157</v>
      </c>
      <c r="J159" s="2">
        <f>(B159/A159+G159)*I159</f>
        <v>0.16375316067050602</v>
      </c>
      <c r="O159">
        <v>0.41199999999999998</v>
      </c>
      <c r="P159" s="2">
        <v>-0.69</v>
      </c>
    </row>
    <row r="194" spans="1:16">
      <c r="A194" t="s">
        <v>0</v>
      </c>
      <c r="B194" t="s">
        <v>1</v>
      </c>
      <c r="C194" t="s">
        <v>2</v>
      </c>
      <c r="D194" t="s">
        <v>3</v>
      </c>
      <c r="E194" t="s">
        <v>4</v>
      </c>
      <c r="F194" t="s">
        <v>5</v>
      </c>
      <c r="G194" t="s">
        <v>6</v>
      </c>
      <c r="H194" t="s">
        <v>7</v>
      </c>
      <c r="I194" t="s">
        <v>8</v>
      </c>
      <c r="J194" t="s">
        <v>9</v>
      </c>
      <c r="O194" t="s">
        <v>2</v>
      </c>
      <c r="P194" t="s">
        <v>0</v>
      </c>
    </row>
    <row r="195" spans="1:16">
      <c r="A195" s="2">
        <v>0.26</v>
      </c>
      <c r="B195">
        <v>1E-3</v>
      </c>
      <c r="C195">
        <v>0.25600000000000001</v>
      </c>
      <c r="D195">
        <v>2E-3</v>
      </c>
      <c r="E195" s="2">
        <f>C195^2</f>
        <v>6.5535999999999997E-2</v>
      </c>
      <c r="F195" s="3">
        <f>D195/C195</f>
        <v>7.8125E-3</v>
      </c>
      <c r="G195" s="3">
        <f>F195*2</f>
        <v>1.5625E-2</v>
      </c>
      <c r="H195" s="2">
        <f>G195*E195</f>
        <v>1.024E-3</v>
      </c>
      <c r="I195" s="2">
        <f>A195/E195</f>
        <v>3.9672851562500004</v>
      </c>
      <c r="J195" s="2">
        <f>(B195/A195+G195)*I195</f>
        <v>7.7247619628906264E-2</v>
      </c>
      <c r="O195">
        <v>0.25600000000000001</v>
      </c>
      <c r="P195" s="2">
        <v>-0.26</v>
      </c>
    </row>
    <row r="196" spans="1:16">
      <c r="A196" s="2">
        <v>0.56999999999999995</v>
      </c>
      <c r="B196">
        <v>1E-3</v>
      </c>
      <c r="C196">
        <v>0.377</v>
      </c>
      <c r="D196">
        <v>5.0000000000000001E-3</v>
      </c>
      <c r="E196" s="2">
        <f>C196^2</f>
        <v>0.14212900000000001</v>
      </c>
      <c r="F196" s="3">
        <f>D196/C196</f>
        <v>1.3262599469496022E-2</v>
      </c>
      <c r="G196" s="3">
        <f>F196*2</f>
        <v>2.6525198938992044E-2</v>
      </c>
      <c r="H196" s="2">
        <f>G196*E196</f>
        <v>3.7700000000000003E-3</v>
      </c>
      <c r="I196" s="2">
        <f>A196/E196</f>
        <v>4.0104412188926952</v>
      </c>
      <c r="J196" s="2">
        <f>(B196/A196+G196)*I196</f>
        <v>0.11341361295179352</v>
      </c>
      <c r="O196">
        <v>0.377</v>
      </c>
      <c r="P196" s="2">
        <v>-0.56999999999999995</v>
      </c>
    </row>
    <row r="197" spans="1:16">
      <c r="A197" s="2">
        <v>0.69</v>
      </c>
      <c r="B197">
        <v>1E-3</v>
      </c>
      <c r="C197">
        <v>0.41199999999999998</v>
      </c>
      <c r="D197">
        <v>8.0000000000000002E-3</v>
      </c>
      <c r="E197" s="2">
        <f>C197^2</f>
        <v>0.16974399999999998</v>
      </c>
      <c r="F197" s="3">
        <f>D197/C197</f>
        <v>1.9417475728155342E-2</v>
      </c>
      <c r="G197" s="3">
        <f>F197*2</f>
        <v>3.8834951456310683E-2</v>
      </c>
      <c r="H197" s="2">
        <f>G197*E197</f>
        <v>6.5919999999999998E-3</v>
      </c>
      <c r="I197" s="2">
        <f>A197/E197</f>
        <v>4.0649448581393157</v>
      </c>
      <c r="J197" s="2">
        <f>(B197/A197+G197)*I197</f>
        <v>0.16375316067050602</v>
      </c>
      <c r="O197">
        <v>0.41199999999999998</v>
      </c>
      <c r="P197" s="2">
        <v>-0.69</v>
      </c>
    </row>
    <row r="230" spans="1:16">
      <c r="A230" t="s">
        <v>24</v>
      </c>
    </row>
    <row r="231" spans="1:16">
      <c r="A231" t="s">
        <v>0</v>
      </c>
      <c r="B231" t="s">
        <v>1</v>
      </c>
      <c r="C231" t="s">
        <v>2</v>
      </c>
      <c r="D231" t="s">
        <v>3</v>
      </c>
      <c r="E231" t="s">
        <v>4</v>
      </c>
      <c r="F231" t="s">
        <v>5</v>
      </c>
      <c r="G231" t="s">
        <v>6</v>
      </c>
      <c r="H231" t="s">
        <v>7</v>
      </c>
      <c r="I231" t="s">
        <v>8</v>
      </c>
      <c r="J231" t="s">
        <v>9</v>
      </c>
      <c r="O231" t="s">
        <v>2</v>
      </c>
      <c r="P231" t="s">
        <v>0</v>
      </c>
    </row>
    <row r="232" spans="1:16">
      <c r="A232" s="2">
        <v>0.21</v>
      </c>
      <c r="B232">
        <v>2E-3</v>
      </c>
      <c r="C232" s="2">
        <v>0.22</v>
      </c>
      <c r="D232">
        <v>2E-3</v>
      </c>
      <c r="E232" s="2">
        <f>C232^2</f>
        <v>4.8399999999999999E-2</v>
      </c>
      <c r="F232" s="3">
        <f>D232/C232</f>
        <v>9.0909090909090905E-3</v>
      </c>
      <c r="G232" s="3">
        <f>F232*2</f>
        <v>1.8181818181818181E-2</v>
      </c>
      <c r="H232" s="2">
        <f>G232*E232</f>
        <v>8.7999999999999992E-4</v>
      </c>
      <c r="I232" s="4">
        <f>A232/E232</f>
        <v>4.3388429752066111</v>
      </c>
      <c r="J232" s="4">
        <f>(B232/A232+G232)*I232</f>
        <v>0.12021036814425243</v>
      </c>
      <c r="O232">
        <v>0.22</v>
      </c>
      <c r="P232">
        <v>-0.21</v>
      </c>
    </row>
    <row r="233" spans="1:16">
      <c r="A233" s="2">
        <v>0.37</v>
      </c>
      <c r="B233">
        <v>2E-3</v>
      </c>
      <c r="C233" s="2">
        <v>0.31</v>
      </c>
      <c r="D233">
        <v>8.0000000000000002E-3</v>
      </c>
      <c r="E233" s="2">
        <f>C233^2</f>
        <v>9.6100000000000005E-2</v>
      </c>
      <c r="F233" s="3">
        <f>D233/C233</f>
        <v>2.5806451612903226E-2</v>
      </c>
      <c r="G233" s="3">
        <f>F233*2</f>
        <v>5.1612903225806452E-2</v>
      </c>
      <c r="H233" s="2">
        <f>G233*E233</f>
        <v>4.96E-3</v>
      </c>
      <c r="I233" s="4">
        <f>A233/E233</f>
        <v>3.8501560874089487</v>
      </c>
      <c r="J233" s="4">
        <f>(B233/A233+G233)*I233</f>
        <v>0.21952938807022254</v>
      </c>
      <c r="O233">
        <v>0.31</v>
      </c>
      <c r="P233">
        <v>-0.37</v>
      </c>
    </row>
    <row r="234" spans="1:16">
      <c r="A234" s="2">
        <v>0.65</v>
      </c>
      <c r="B234">
        <v>2E-3</v>
      </c>
      <c r="C234" s="2">
        <v>0.38</v>
      </c>
      <c r="D234">
        <v>1.6E-2</v>
      </c>
      <c r="E234" s="2">
        <f>C234^2</f>
        <v>0.1444</v>
      </c>
      <c r="F234" s="3">
        <f>D234/C234</f>
        <v>4.2105263157894736E-2</v>
      </c>
      <c r="G234" s="3">
        <f>F234*2</f>
        <v>8.4210526315789472E-2</v>
      </c>
      <c r="H234" s="2">
        <f>G234*E234</f>
        <v>1.2159999999999999E-2</v>
      </c>
      <c r="I234" s="4">
        <f>A234/E234</f>
        <v>4.5013850415512469</v>
      </c>
      <c r="J234" s="4">
        <f>(B234/A234+G234)*I234</f>
        <v>0.39291441901151775</v>
      </c>
      <c r="O234">
        <v>0.38</v>
      </c>
      <c r="P234">
        <v>-0.65</v>
      </c>
    </row>
    <row r="235" spans="1:16">
      <c r="A235" s="2">
        <v>0.7</v>
      </c>
      <c r="B235">
        <v>2E-3</v>
      </c>
      <c r="C235" s="2">
        <v>0.43</v>
      </c>
      <c r="D235">
        <v>7.0000000000000001E-3</v>
      </c>
      <c r="E235" s="2">
        <f>C235^2</f>
        <v>0.18489999999999998</v>
      </c>
      <c r="F235" s="3">
        <f>D235/C235</f>
        <v>1.627906976744186E-2</v>
      </c>
      <c r="G235" s="3">
        <f>F235*2</f>
        <v>3.255813953488372E-2</v>
      </c>
      <c r="H235" s="2">
        <f>G235*E235</f>
        <v>6.0199999999999993E-3</v>
      </c>
      <c r="I235" s="4">
        <f>A235/E235</f>
        <v>3.7858301784748516</v>
      </c>
      <c r="J235" s="4">
        <f>(B235/A235+G235)*I235</f>
        <v>0.13407624485894323</v>
      </c>
      <c r="O235">
        <v>0.43</v>
      </c>
      <c r="P235">
        <v>-0.7</v>
      </c>
    </row>
    <row r="236" spans="1:16">
      <c r="A236" s="2">
        <v>0.94</v>
      </c>
      <c r="B236">
        <v>2E-3</v>
      </c>
      <c r="C236" s="2">
        <v>0.49</v>
      </c>
      <c r="D236">
        <v>1.4999999999999999E-2</v>
      </c>
      <c r="E236" s="2">
        <f>C236^2</f>
        <v>0.24009999999999998</v>
      </c>
      <c r="F236" s="3">
        <f>D236/C236</f>
        <v>3.0612244897959183E-2</v>
      </c>
      <c r="G236" s="3">
        <f>F236*2</f>
        <v>6.1224489795918366E-2</v>
      </c>
      <c r="H236" s="2">
        <f>G236*E236</f>
        <v>1.4699999999999998E-2</v>
      </c>
      <c r="I236" s="4">
        <f>A236/E236</f>
        <v>3.9150354019158686</v>
      </c>
      <c r="J236" s="4">
        <f>(B236/A236+G236)*I236</f>
        <v>0.24802590757252507</v>
      </c>
      <c r="O236">
        <v>0.49</v>
      </c>
      <c r="P236">
        <v>-0.94</v>
      </c>
    </row>
    <row r="269" spans="1:16">
      <c r="A269" t="s">
        <v>19</v>
      </c>
    </row>
    <row r="270" spans="1:16">
      <c r="A270" t="s">
        <v>0</v>
      </c>
      <c r="B270" t="s">
        <v>1</v>
      </c>
      <c r="C270" t="s">
        <v>2</v>
      </c>
      <c r="D270" t="s">
        <v>3</v>
      </c>
      <c r="E270" t="s">
        <v>4</v>
      </c>
      <c r="F270" t="s">
        <v>5</v>
      </c>
      <c r="G270" t="s">
        <v>6</v>
      </c>
      <c r="H270" t="s">
        <v>7</v>
      </c>
      <c r="I270" t="s">
        <v>8</v>
      </c>
      <c r="J270" t="s">
        <v>9</v>
      </c>
      <c r="O270" t="s">
        <v>2</v>
      </c>
      <c r="P270" t="s">
        <v>0</v>
      </c>
    </row>
    <row r="271" spans="1:16">
      <c r="A271" s="7">
        <v>0.69</v>
      </c>
      <c r="B271">
        <v>1E-3</v>
      </c>
      <c r="C271" s="2">
        <v>0.46</v>
      </c>
      <c r="D271">
        <v>5.0000000000000001E-3</v>
      </c>
      <c r="E271" s="2">
        <f>C271^2</f>
        <v>0.21160000000000001</v>
      </c>
      <c r="F271" s="3">
        <f>D271/C271</f>
        <v>1.0869565217391304E-2</v>
      </c>
      <c r="G271" s="3">
        <f>F271*2</f>
        <v>2.1739130434782608E-2</v>
      </c>
      <c r="H271" s="2">
        <f>G271*E271</f>
        <v>4.5999999999999999E-3</v>
      </c>
      <c r="I271" s="4">
        <f>A271/E271</f>
        <v>3.2608695652173907</v>
      </c>
      <c r="J271" s="4">
        <f>(B271/A271+G271)*I271</f>
        <v>7.5614366729678625E-2</v>
      </c>
      <c r="O271" s="2">
        <v>0.46</v>
      </c>
      <c r="P271" s="7">
        <v>-0.69</v>
      </c>
    </row>
    <row r="272" spans="1:16">
      <c r="A272" s="2">
        <v>0.51</v>
      </c>
      <c r="B272">
        <v>1E-3</v>
      </c>
      <c r="C272" s="2">
        <v>0.38</v>
      </c>
      <c r="D272">
        <v>5.0000000000000001E-3</v>
      </c>
      <c r="E272" s="2">
        <f>C272^2</f>
        <v>0.1444</v>
      </c>
      <c r="F272" s="3">
        <f>D272/C272</f>
        <v>1.3157894736842105E-2</v>
      </c>
      <c r="G272" s="3">
        <f>F272*2</f>
        <v>2.6315789473684209E-2</v>
      </c>
      <c r="H272" s="2">
        <f>G272*E272</f>
        <v>3.8E-3</v>
      </c>
      <c r="I272" s="4">
        <f>A272/E272</f>
        <v>3.5318559556786706</v>
      </c>
      <c r="J272" s="4">
        <f>(B272/A272+G272)*I272</f>
        <v>9.9868785537250329E-2</v>
      </c>
      <c r="O272" s="2">
        <v>0.38</v>
      </c>
      <c r="P272" s="2">
        <v>-0.51</v>
      </c>
    </row>
    <row r="273" spans="1:16">
      <c r="A273" s="2">
        <v>0.35</v>
      </c>
      <c r="B273">
        <v>1E-3</v>
      </c>
      <c r="C273" s="2">
        <v>0.31</v>
      </c>
      <c r="D273">
        <v>5.0000000000000001E-3</v>
      </c>
      <c r="E273" s="2">
        <f>C273^2</f>
        <v>9.6100000000000005E-2</v>
      </c>
      <c r="F273" s="3">
        <f>D273/C273</f>
        <v>1.6129032258064516E-2</v>
      </c>
      <c r="G273" s="3">
        <f>F273*2</f>
        <v>3.2258064516129031E-2</v>
      </c>
      <c r="H273" s="2">
        <f>G273*E273</f>
        <v>3.0999999999999999E-3</v>
      </c>
      <c r="I273" s="4">
        <f>A273/E273</f>
        <v>3.6420395421435998</v>
      </c>
      <c r="J273" s="4">
        <f>(B273/A273+G273)*I273</f>
        <v>0.12789097378402869</v>
      </c>
      <c r="O273" s="2">
        <v>0.31</v>
      </c>
      <c r="P273" s="2">
        <v>-0.35</v>
      </c>
    </row>
    <row r="274" spans="1:16">
      <c r="A274" s="2">
        <v>0.13</v>
      </c>
      <c r="B274">
        <v>1E-3</v>
      </c>
      <c r="C274" s="2">
        <v>0.19</v>
      </c>
      <c r="D274">
        <v>4.0000000000000001E-3</v>
      </c>
      <c r="E274" s="2">
        <f>C274^2</f>
        <v>3.61E-2</v>
      </c>
      <c r="F274" s="3">
        <f>D274/C274</f>
        <v>2.1052631578947368E-2</v>
      </c>
      <c r="G274" s="3">
        <f>F274*2</f>
        <v>4.2105263157894736E-2</v>
      </c>
      <c r="H274" s="2">
        <f>G274*E274</f>
        <v>1.5199999999999999E-3</v>
      </c>
      <c r="I274" s="4">
        <f>A274/E274</f>
        <v>3.6011080332409975</v>
      </c>
      <c r="J274" s="4">
        <f>(B274/A274+G274)*I274</f>
        <v>0.17932643242455171</v>
      </c>
      <c r="O274" s="2">
        <v>0.19</v>
      </c>
      <c r="P274" s="2">
        <v>-0.13</v>
      </c>
    </row>
    <row r="275" spans="1:16">
      <c r="A275" s="2"/>
      <c r="C275" s="2"/>
      <c r="E275" s="2"/>
      <c r="F275" s="3"/>
      <c r="G275" s="3"/>
      <c r="H275" s="2"/>
      <c r="I275" s="4"/>
      <c r="J275" s="4"/>
    </row>
  </sheetData>
  <sortState ref="A7:P10">
    <sortCondition ref="A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Elisa</cp:lastModifiedBy>
  <dcterms:created xsi:type="dcterms:W3CDTF">2014-10-04T14:44:49Z</dcterms:created>
  <dcterms:modified xsi:type="dcterms:W3CDTF">2014-10-06T15:49:12Z</dcterms:modified>
</cp:coreProperties>
</file>