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150" windowHeight="85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5" i="1"/>
  <c r="G5" s="1"/>
  <c r="F6"/>
  <c r="F7"/>
  <c r="G7" s="1"/>
  <c r="F209"/>
  <c r="G209" s="1"/>
  <c r="E209"/>
  <c r="I209" s="1"/>
  <c r="F208"/>
  <c r="G208" s="1"/>
  <c r="E208"/>
  <c r="I208" s="1"/>
  <c r="F207"/>
  <c r="G207" s="1"/>
  <c r="E207"/>
  <c r="I207" s="1"/>
  <c r="F206"/>
  <c r="G206" s="1"/>
  <c r="E206"/>
  <c r="I206" s="1"/>
  <c r="F205"/>
  <c r="G205" s="1"/>
  <c r="E205"/>
  <c r="I205" s="1"/>
  <c r="F169"/>
  <c r="G169" s="1"/>
  <c r="E169"/>
  <c r="I169" s="1"/>
  <c r="F168"/>
  <c r="G168" s="1"/>
  <c r="E168"/>
  <c r="I168" s="1"/>
  <c r="F167"/>
  <c r="G167" s="1"/>
  <c r="E167"/>
  <c r="I167" s="1"/>
  <c r="F166"/>
  <c r="G166" s="1"/>
  <c r="E166"/>
  <c r="I166" s="1"/>
  <c r="F165"/>
  <c r="G165" s="1"/>
  <c r="E165"/>
  <c r="I165" s="1"/>
  <c r="F129"/>
  <c r="G129" s="1"/>
  <c r="E129"/>
  <c r="I129" s="1"/>
  <c r="F128"/>
  <c r="G128" s="1"/>
  <c r="E128"/>
  <c r="I128" s="1"/>
  <c r="F127"/>
  <c r="G127" s="1"/>
  <c r="E127"/>
  <c r="I127" s="1"/>
  <c r="F126"/>
  <c r="G126" s="1"/>
  <c r="E126"/>
  <c r="I126" s="1"/>
  <c r="F125"/>
  <c r="G125" s="1"/>
  <c r="E125"/>
  <c r="I125" s="1"/>
  <c r="F84"/>
  <c r="G84" s="1"/>
  <c r="E84"/>
  <c r="I84" s="1"/>
  <c r="F88"/>
  <c r="G88" s="1"/>
  <c r="E88"/>
  <c r="I88" s="1"/>
  <c r="F87"/>
  <c r="G87" s="1"/>
  <c r="E87"/>
  <c r="I87" s="1"/>
  <c r="F86"/>
  <c r="G86" s="1"/>
  <c r="E86"/>
  <c r="I86" s="1"/>
  <c r="F85"/>
  <c r="G85" s="1"/>
  <c r="E85"/>
  <c r="I85" s="1"/>
  <c r="F48"/>
  <c r="G48" s="1"/>
  <c r="E48"/>
  <c r="I48" s="1"/>
  <c r="F47"/>
  <c r="G47" s="1"/>
  <c r="E47"/>
  <c r="I47" s="1"/>
  <c r="F46"/>
  <c r="G46" s="1"/>
  <c r="E46"/>
  <c r="I46" s="1"/>
  <c r="F45"/>
  <c r="G45" s="1"/>
  <c r="E45"/>
  <c r="I45" s="1"/>
  <c r="F44"/>
  <c r="G44" s="1"/>
  <c r="E44"/>
  <c r="I44" s="1"/>
  <c r="G6"/>
  <c r="F4"/>
  <c r="G4" s="1"/>
  <c r="E5"/>
  <c r="I5" s="1"/>
  <c r="E6"/>
  <c r="I6" s="1"/>
  <c r="E7"/>
  <c r="I7" s="1"/>
  <c r="E4"/>
  <c r="I4" s="1"/>
  <c r="J209" l="1"/>
  <c r="H209"/>
  <c r="J206"/>
  <c r="J208"/>
  <c r="J205"/>
  <c r="J207"/>
  <c r="H205"/>
  <c r="H206"/>
  <c r="H207"/>
  <c r="H208"/>
  <c r="J165"/>
  <c r="J167"/>
  <c r="J169"/>
  <c r="J166"/>
  <c r="J168"/>
  <c r="H165"/>
  <c r="H166"/>
  <c r="H167"/>
  <c r="H168"/>
  <c r="H169"/>
  <c r="J125"/>
  <c r="J127"/>
  <c r="J129"/>
  <c r="J126"/>
  <c r="J128"/>
  <c r="H125"/>
  <c r="H126"/>
  <c r="H127"/>
  <c r="H128"/>
  <c r="H129"/>
  <c r="J84"/>
  <c r="H84"/>
  <c r="J86"/>
  <c r="J88"/>
  <c r="J85"/>
  <c r="J87"/>
  <c r="H85"/>
  <c r="H86"/>
  <c r="H87"/>
  <c r="H88"/>
  <c r="J48"/>
  <c r="H48"/>
  <c r="J45"/>
  <c r="J47"/>
  <c r="J44"/>
  <c r="J46"/>
  <c r="H44"/>
  <c r="H45"/>
  <c r="H46"/>
  <c r="H47"/>
  <c r="J7"/>
  <c r="L7" s="1"/>
  <c r="H7"/>
  <c r="J5"/>
  <c r="L5" s="1"/>
  <c r="H5"/>
  <c r="J4"/>
  <c r="L4" s="1"/>
  <c r="H4"/>
  <c r="J6"/>
  <c r="L6" s="1"/>
  <c r="H6"/>
  <c r="K4" l="1"/>
  <c r="K7"/>
  <c r="K6"/>
  <c r="K5"/>
</calcChain>
</file>

<file path=xl/sharedStrings.xml><?xml version="1.0" encoding="utf-8"?>
<sst xmlns="http://schemas.openxmlformats.org/spreadsheetml/2006/main" count="81" uniqueCount="25">
  <si>
    <t>h(m)</t>
  </si>
  <si>
    <t>x(m)</t>
  </si>
  <si>
    <r>
      <t>E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(m)</t>
    </r>
  </si>
  <si>
    <r>
      <t>E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(m)</t>
    </r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</si>
  <si>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</si>
  <si>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(x)</t>
    </r>
  </si>
  <si>
    <r>
      <t>E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(x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</si>
  <si>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</si>
  <si>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E(h/x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</si>
  <si>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h/x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</si>
  <si>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h/x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</t>
    </r>
  </si>
  <si>
    <r>
      <t>h/x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+E</t>
    </r>
  </si>
  <si>
    <t>MOTO PARABOLICO 3B</t>
  </si>
  <si>
    <t xml:space="preserve">GRUPPO 1 </t>
  </si>
  <si>
    <t>GRUPPO 2</t>
  </si>
  <si>
    <t>GRUPPO 3</t>
  </si>
  <si>
    <t>GRUPPO 4</t>
  </si>
  <si>
    <t>GRUPPO 5</t>
  </si>
  <si>
    <t>h(cm)</t>
  </si>
  <si>
    <r>
      <t>E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(cm)</t>
    </r>
  </si>
  <si>
    <t>x(cm)</t>
  </si>
  <si>
    <r>
      <t>E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(cm)</t>
    </r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</si>
  <si>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</si>
  <si>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 (cm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</si>
  <si>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GRUPPO 6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</si>
</sst>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</a:t>
            </a:r>
            <a:r>
              <a:rPr lang="en-US" baseline="0"/>
              <a:t> - x2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Foglio1!$E$3</c:f>
              <c:strCache>
                <c:ptCount val="1"/>
                <c:pt idx="0">
                  <c:v>x2(m2)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Foglio1!$A$4:$A$7</c:f>
              <c:numCache>
                <c:formatCode>General</c:formatCode>
                <c:ptCount val="4"/>
                <c:pt idx="0">
                  <c:v>0.16400000000000001</c:v>
                </c:pt>
                <c:pt idx="1">
                  <c:v>0.23699999999999999</c:v>
                </c:pt>
                <c:pt idx="2">
                  <c:v>0.65100000000000002</c:v>
                </c:pt>
                <c:pt idx="3">
                  <c:v>0.72399999999999998</c:v>
                </c:pt>
              </c:numCache>
            </c:numRef>
          </c:xVal>
          <c:yVal>
            <c:numRef>
              <c:f>Foglio1!$E$4:$E$7</c:f>
              <c:numCache>
                <c:formatCode>0.000</c:formatCode>
                <c:ptCount val="4"/>
                <c:pt idx="0">
                  <c:v>4.9284000000000001E-2</c:v>
                </c:pt>
                <c:pt idx="1">
                  <c:v>7.3984000000000008E-2</c:v>
                </c:pt>
                <c:pt idx="2">
                  <c:v>0.17056899999999997</c:v>
                </c:pt>
                <c:pt idx="3">
                  <c:v>0.22372899999999998</c:v>
                </c:pt>
              </c:numCache>
            </c:numRef>
          </c:yVal>
        </c:ser>
        <c:axId val="129512576"/>
        <c:axId val="129514112"/>
      </c:scatterChart>
      <c:valAx>
        <c:axId val="129512576"/>
        <c:scaling>
          <c:orientation val="minMax"/>
        </c:scaling>
        <c:axPos val="b"/>
        <c:numFmt formatCode="General" sourceLinked="1"/>
        <c:tickLblPos val="nextTo"/>
        <c:crossAx val="129514112"/>
        <c:crosses val="autoZero"/>
        <c:crossBetween val="midCat"/>
      </c:valAx>
      <c:valAx>
        <c:axId val="129514112"/>
        <c:scaling>
          <c:orientation val="minMax"/>
        </c:scaling>
        <c:axPos val="l"/>
        <c:majorGridlines/>
        <c:numFmt formatCode="0.000" sourceLinked="1"/>
        <c:tickLblPos val="nextTo"/>
        <c:crossAx val="129512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Foglio1!$E$124</c:f>
              <c:strCache>
                <c:ptCount val="1"/>
                <c:pt idx="0">
                  <c:v>x2(m2)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Foglio1!$A$125:$A$129</c:f>
              <c:numCache>
                <c:formatCode>General</c:formatCode>
                <c:ptCount val="5"/>
                <c:pt idx="0">
                  <c:v>0.218</c:v>
                </c:pt>
                <c:pt idx="1">
                  <c:v>0.32500000000000001</c:v>
                </c:pt>
                <c:pt idx="2">
                  <c:v>0.495</c:v>
                </c:pt>
                <c:pt idx="3">
                  <c:v>0.66100000000000003</c:v>
                </c:pt>
                <c:pt idx="4">
                  <c:v>0.94099999999999995</c:v>
                </c:pt>
              </c:numCache>
            </c:numRef>
          </c:xVal>
          <c:yVal>
            <c:numRef>
              <c:f>Foglio1!$E$125:$E$129</c:f>
              <c:numCache>
                <c:formatCode>0.000</c:formatCode>
                <c:ptCount val="5"/>
                <c:pt idx="0">
                  <c:v>5.1076000000000003E-2</c:v>
                </c:pt>
                <c:pt idx="1">
                  <c:v>7.3984000000000008E-2</c:v>
                </c:pt>
                <c:pt idx="2">
                  <c:v>0.12390399999999999</c:v>
                </c:pt>
                <c:pt idx="3">
                  <c:v>0.15132100000000001</c:v>
                </c:pt>
                <c:pt idx="4">
                  <c:v>0.20884900000000001</c:v>
                </c:pt>
              </c:numCache>
            </c:numRef>
          </c:yVal>
        </c:ser>
        <c:axId val="126933632"/>
        <c:axId val="127009152"/>
      </c:scatterChart>
      <c:valAx>
        <c:axId val="126933632"/>
        <c:scaling>
          <c:orientation val="minMax"/>
        </c:scaling>
        <c:axPos val="b"/>
        <c:numFmt formatCode="General" sourceLinked="1"/>
        <c:tickLblPos val="nextTo"/>
        <c:crossAx val="127009152"/>
        <c:crosses val="autoZero"/>
        <c:crossBetween val="midCat"/>
      </c:valAx>
      <c:valAx>
        <c:axId val="127009152"/>
        <c:scaling>
          <c:orientation val="minMax"/>
        </c:scaling>
        <c:axPos val="l"/>
        <c:majorGridlines/>
        <c:numFmt formatCode="0.000" sourceLinked="1"/>
        <c:tickLblPos val="nextTo"/>
        <c:crossAx val="126933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Foglio1!$C$124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Foglio1!$A$125:$A$129</c:f>
              <c:numCache>
                <c:formatCode>General</c:formatCode>
                <c:ptCount val="5"/>
                <c:pt idx="0">
                  <c:v>0.218</c:v>
                </c:pt>
                <c:pt idx="1">
                  <c:v>0.32500000000000001</c:v>
                </c:pt>
                <c:pt idx="2">
                  <c:v>0.495</c:v>
                </c:pt>
                <c:pt idx="3">
                  <c:v>0.66100000000000003</c:v>
                </c:pt>
                <c:pt idx="4">
                  <c:v>0.94099999999999995</c:v>
                </c:pt>
              </c:numCache>
            </c:numRef>
          </c:xVal>
          <c:yVal>
            <c:numRef>
              <c:f>Foglio1!$C$125:$C$129</c:f>
              <c:numCache>
                <c:formatCode>General</c:formatCode>
                <c:ptCount val="5"/>
                <c:pt idx="0">
                  <c:v>0.22600000000000001</c:v>
                </c:pt>
                <c:pt idx="1">
                  <c:v>0.27200000000000002</c:v>
                </c:pt>
                <c:pt idx="2">
                  <c:v>0.35199999999999998</c:v>
                </c:pt>
                <c:pt idx="3">
                  <c:v>0.38900000000000001</c:v>
                </c:pt>
                <c:pt idx="4">
                  <c:v>0.45700000000000002</c:v>
                </c:pt>
              </c:numCache>
            </c:numRef>
          </c:yVal>
        </c:ser>
        <c:axId val="127034112"/>
        <c:axId val="127035648"/>
      </c:scatterChart>
      <c:valAx>
        <c:axId val="127034112"/>
        <c:scaling>
          <c:orientation val="minMax"/>
        </c:scaling>
        <c:axPos val="b"/>
        <c:numFmt formatCode="General" sourceLinked="1"/>
        <c:tickLblPos val="nextTo"/>
        <c:crossAx val="127035648"/>
        <c:crosses val="autoZero"/>
        <c:crossBetween val="midCat"/>
      </c:valAx>
      <c:valAx>
        <c:axId val="127035648"/>
        <c:scaling>
          <c:orientation val="minMax"/>
        </c:scaling>
        <c:axPos val="l"/>
        <c:majorGridlines/>
        <c:numFmt formatCode="General" sourceLinked="1"/>
        <c:tickLblPos val="nextTo"/>
        <c:crossAx val="127034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Foglio1!$N$123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Foglio1!$M$124:$M$128</c:f>
              <c:numCache>
                <c:formatCode>General</c:formatCode>
                <c:ptCount val="5"/>
                <c:pt idx="0">
                  <c:v>0.22600000000000001</c:v>
                </c:pt>
                <c:pt idx="1">
                  <c:v>0.27200000000000002</c:v>
                </c:pt>
                <c:pt idx="2">
                  <c:v>0.35199999999999998</c:v>
                </c:pt>
                <c:pt idx="3">
                  <c:v>0.38900000000000001</c:v>
                </c:pt>
                <c:pt idx="4">
                  <c:v>0.45700000000000002</c:v>
                </c:pt>
              </c:numCache>
            </c:numRef>
          </c:xVal>
          <c:yVal>
            <c:numRef>
              <c:f>Foglio1!$N$124:$N$128</c:f>
              <c:numCache>
                <c:formatCode>General</c:formatCode>
                <c:ptCount val="5"/>
                <c:pt idx="0">
                  <c:v>-0.218</c:v>
                </c:pt>
                <c:pt idx="1">
                  <c:v>-0.32500000000000001</c:v>
                </c:pt>
                <c:pt idx="2">
                  <c:v>-0.495</c:v>
                </c:pt>
                <c:pt idx="3">
                  <c:v>-0.66100000000000003</c:v>
                </c:pt>
                <c:pt idx="4">
                  <c:v>-0.94099999999999995</c:v>
                </c:pt>
              </c:numCache>
            </c:numRef>
          </c:yVal>
        </c:ser>
        <c:axId val="127068800"/>
        <c:axId val="127086976"/>
      </c:scatterChart>
      <c:valAx>
        <c:axId val="127068800"/>
        <c:scaling>
          <c:orientation val="minMax"/>
        </c:scaling>
        <c:axPos val="b"/>
        <c:numFmt formatCode="General" sourceLinked="1"/>
        <c:tickLblPos val="nextTo"/>
        <c:crossAx val="127086976"/>
        <c:crosses val="autoZero"/>
        <c:crossBetween val="midCat"/>
      </c:valAx>
      <c:valAx>
        <c:axId val="127086976"/>
        <c:scaling>
          <c:orientation val="minMax"/>
        </c:scaling>
        <c:axPos val="l"/>
        <c:majorGridlines/>
        <c:numFmt formatCode="General" sourceLinked="1"/>
        <c:tickLblPos val="nextTo"/>
        <c:crossAx val="127068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Foglio1!$E$164</c:f>
              <c:strCache>
                <c:ptCount val="1"/>
                <c:pt idx="0">
                  <c:v>x2(cm2)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Foglio1!$A$165:$A$169</c:f>
              <c:numCache>
                <c:formatCode>General</c:formatCode>
                <c:ptCount val="5"/>
                <c:pt idx="0">
                  <c:v>17.2</c:v>
                </c:pt>
                <c:pt idx="1">
                  <c:v>21.3</c:v>
                </c:pt>
                <c:pt idx="2">
                  <c:v>30.1</c:v>
                </c:pt>
                <c:pt idx="3">
                  <c:v>37</c:v>
                </c:pt>
                <c:pt idx="4">
                  <c:v>45.8</c:v>
                </c:pt>
              </c:numCache>
            </c:numRef>
          </c:xVal>
          <c:yVal>
            <c:numRef>
              <c:f>Foglio1!$E$165:$E$169</c:f>
              <c:numCache>
                <c:formatCode>0.0</c:formatCode>
                <c:ptCount val="5"/>
                <c:pt idx="0">
                  <c:v>396.00999999999993</c:v>
                </c:pt>
                <c:pt idx="1">
                  <c:v>595.3599999999999</c:v>
                </c:pt>
                <c:pt idx="2">
                  <c:v>789.61000000000013</c:v>
                </c:pt>
                <c:pt idx="3">
                  <c:v>992.25</c:v>
                </c:pt>
                <c:pt idx="4">
                  <c:v>1183.3599999999999</c:v>
                </c:pt>
              </c:numCache>
            </c:numRef>
          </c:yVal>
        </c:ser>
        <c:axId val="127107840"/>
        <c:axId val="127109376"/>
      </c:scatterChart>
      <c:valAx>
        <c:axId val="127107840"/>
        <c:scaling>
          <c:orientation val="minMax"/>
        </c:scaling>
        <c:axPos val="b"/>
        <c:numFmt formatCode="General" sourceLinked="1"/>
        <c:tickLblPos val="nextTo"/>
        <c:crossAx val="127109376"/>
        <c:crosses val="autoZero"/>
        <c:crossBetween val="midCat"/>
      </c:valAx>
      <c:valAx>
        <c:axId val="127109376"/>
        <c:scaling>
          <c:orientation val="minMax"/>
        </c:scaling>
        <c:axPos val="l"/>
        <c:majorGridlines/>
        <c:numFmt formatCode="0.0" sourceLinked="1"/>
        <c:tickLblPos val="nextTo"/>
        <c:crossAx val="127107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Foglio1!$C$164</c:f>
              <c:strCache>
                <c:ptCount val="1"/>
                <c:pt idx="0">
                  <c:v>x(cm)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Foglio1!$A$165:$A$169</c:f>
              <c:numCache>
                <c:formatCode>General</c:formatCode>
                <c:ptCount val="5"/>
                <c:pt idx="0">
                  <c:v>17.2</c:v>
                </c:pt>
                <c:pt idx="1">
                  <c:v>21.3</c:v>
                </c:pt>
                <c:pt idx="2">
                  <c:v>30.1</c:v>
                </c:pt>
                <c:pt idx="3">
                  <c:v>37</c:v>
                </c:pt>
                <c:pt idx="4">
                  <c:v>45.8</c:v>
                </c:pt>
              </c:numCache>
            </c:numRef>
          </c:xVal>
          <c:yVal>
            <c:numRef>
              <c:f>Foglio1!$C$165:$C$169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24.4</c:v>
                </c:pt>
                <c:pt idx="2">
                  <c:v>28.1</c:v>
                </c:pt>
                <c:pt idx="3">
                  <c:v>31.5</c:v>
                </c:pt>
                <c:pt idx="4">
                  <c:v>34.4</c:v>
                </c:pt>
              </c:numCache>
            </c:numRef>
          </c:yVal>
        </c:ser>
        <c:axId val="127126144"/>
        <c:axId val="127132032"/>
      </c:scatterChart>
      <c:valAx>
        <c:axId val="127126144"/>
        <c:scaling>
          <c:orientation val="minMax"/>
        </c:scaling>
        <c:axPos val="b"/>
        <c:numFmt formatCode="General" sourceLinked="1"/>
        <c:tickLblPos val="nextTo"/>
        <c:crossAx val="127132032"/>
        <c:crosses val="autoZero"/>
        <c:crossBetween val="midCat"/>
      </c:valAx>
      <c:valAx>
        <c:axId val="127132032"/>
        <c:scaling>
          <c:orientation val="minMax"/>
        </c:scaling>
        <c:axPos val="l"/>
        <c:majorGridlines/>
        <c:numFmt formatCode="General" sourceLinked="1"/>
        <c:tickLblPos val="nextTo"/>
        <c:crossAx val="1271261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Foglio1!$O$163</c:f>
              <c:strCache>
                <c:ptCount val="1"/>
                <c:pt idx="0">
                  <c:v>h(cm)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Foglio1!$N$164:$N$168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24.4</c:v>
                </c:pt>
                <c:pt idx="2">
                  <c:v>28.1</c:v>
                </c:pt>
                <c:pt idx="3">
                  <c:v>31.5</c:v>
                </c:pt>
                <c:pt idx="4">
                  <c:v>34.4</c:v>
                </c:pt>
              </c:numCache>
            </c:numRef>
          </c:xVal>
          <c:yVal>
            <c:numRef>
              <c:f>Foglio1!$O$164:$O$168</c:f>
              <c:numCache>
                <c:formatCode>General</c:formatCode>
                <c:ptCount val="5"/>
                <c:pt idx="0">
                  <c:v>-17.2</c:v>
                </c:pt>
                <c:pt idx="1">
                  <c:v>-21.3</c:v>
                </c:pt>
                <c:pt idx="2">
                  <c:v>-30.1</c:v>
                </c:pt>
                <c:pt idx="3">
                  <c:v>-37</c:v>
                </c:pt>
                <c:pt idx="4">
                  <c:v>-45.8</c:v>
                </c:pt>
              </c:numCache>
            </c:numRef>
          </c:yVal>
        </c:ser>
        <c:axId val="127181568"/>
        <c:axId val="127183104"/>
      </c:scatterChart>
      <c:valAx>
        <c:axId val="127181568"/>
        <c:scaling>
          <c:orientation val="minMax"/>
        </c:scaling>
        <c:axPos val="b"/>
        <c:numFmt formatCode="General" sourceLinked="1"/>
        <c:tickLblPos val="nextTo"/>
        <c:crossAx val="127183104"/>
        <c:crosses val="autoZero"/>
        <c:crossBetween val="midCat"/>
      </c:valAx>
      <c:valAx>
        <c:axId val="127183104"/>
        <c:scaling>
          <c:orientation val="minMax"/>
        </c:scaling>
        <c:axPos val="l"/>
        <c:majorGridlines/>
        <c:numFmt formatCode="General" sourceLinked="1"/>
        <c:tickLblPos val="nextTo"/>
        <c:crossAx val="1271815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 - x2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Foglio1!$E$204</c:f>
              <c:strCache>
                <c:ptCount val="1"/>
                <c:pt idx="0">
                  <c:v>x2(m2)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Foglio1!$A$205:$A$209</c:f>
              <c:numCache>
                <c:formatCode>General</c:formatCode>
                <c:ptCount val="5"/>
                <c:pt idx="0">
                  <c:v>0.221</c:v>
                </c:pt>
                <c:pt idx="1">
                  <c:v>0.254</c:v>
                </c:pt>
                <c:pt idx="2">
                  <c:v>0.379</c:v>
                </c:pt>
                <c:pt idx="3">
                  <c:v>0.47099999999999997</c:v>
                </c:pt>
                <c:pt idx="4">
                  <c:v>0.63400000000000001</c:v>
                </c:pt>
              </c:numCache>
            </c:numRef>
          </c:xVal>
          <c:yVal>
            <c:numRef>
              <c:f>Foglio1!$E$205:$E$209</c:f>
              <c:numCache>
                <c:formatCode>0.000</c:formatCode>
                <c:ptCount val="5"/>
                <c:pt idx="0">
                  <c:v>4.6655999999999996E-2</c:v>
                </c:pt>
                <c:pt idx="1">
                  <c:v>5.3361000000000006E-2</c:v>
                </c:pt>
                <c:pt idx="2">
                  <c:v>8.4680999999999992E-2</c:v>
                </c:pt>
                <c:pt idx="3">
                  <c:v>0.10432900000000001</c:v>
                </c:pt>
                <c:pt idx="4">
                  <c:v>0.13838400000000001</c:v>
                </c:pt>
              </c:numCache>
            </c:numRef>
          </c:yVal>
        </c:ser>
        <c:axId val="127216256"/>
        <c:axId val="127234432"/>
      </c:scatterChart>
      <c:valAx>
        <c:axId val="127216256"/>
        <c:scaling>
          <c:orientation val="minMax"/>
        </c:scaling>
        <c:axPos val="b"/>
        <c:numFmt formatCode="General" sourceLinked="1"/>
        <c:tickLblPos val="nextTo"/>
        <c:crossAx val="127234432"/>
        <c:crosses val="autoZero"/>
        <c:crossBetween val="midCat"/>
      </c:valAx>
      <c:valAx>
        <c:axId val="127234432"/>
        <c:scaling>
          <c:orientation val="minMax"/>
        </c:scaling>
        <c:axPos val="l"/>
        <c:majorGridlines/>
        <c:numFmt formatCode="0.000" sourceLinked="1"/>
        <c:tickLblPos val="nextTo"/>
        <c:crossAx val="127216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Foglio1!$C$204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Foglio1!$A$205:$A$209</c:f>
              <c:numCache>
                <c:formatCode>General</c:formatCode>
                <c:ptCount val="5"/>
                <c:pt idx="0">
                  <c:v>0.221</c:v>
                </c:pt>
                <c:pt idx="1">
                  <c:v>0.254</c:v>
                </c:pt>
                <c:pt idx="2">
                  <c:v>0.379</c:v>
                </c:pt>
                <c:pt idx="3">
                  <c:v>0.47099999999999997</c:v>
                </c:pt>
                <c:pt idx="4">
                  <c:v>0.63400000000000001</c:v>
                </c:pt>
              </c:numCache>
            </c:numRef>
          </c:xVal>
          <c:yVal>
            <c:numRef>
              <c:f>Foglio1!$C$205:$C$209</c:f>
              <c:numCache>
                <c:formatCode>General</c:formatCode>
                <c:ptCount val="5"/>
                <c:pt idx="0">
                  <c:v>0.216</c:v>
                </c:pt>
                <c:pt idx="1">
                  <c:v>0.23100000000000001</c:v>
                </c:pt>
                <c:pt idx="2">
                  <c:v>0.29099999999999998</c:v>
                </c:pt>
                <c:pt idx="3">
                  <c:v>0.32300000000000001</c:v>
                </c:pt>
                <c:pt idx="4">
                  <c:v>0.372</c:v>
                </c:pt>
              </c:numCache>
            </c:numRef>
          </c:yVal>
        </c:ser>
        <c:axId val="127255296"/>
        <c:axId val="127256832"/>
      </c:scatterChart>
      <c:valAx>
        <c:axId val="127255296"/>
        <c:scaling>
          <c:orientation val="minMax"/>
        </c:scaling>
        <c:axPos val="b"/>
        <c:numFmt formatCode="General" sourceLinked="1"/>
        <c:tickLblPos val="nextTo"/>
        <c:crossAx val="127256832"/>
        <c:crosses val="autoZero"/>
        <c:crossBetween val="midCat"/>
      </c:valAx>
      <c:valAx>
        <c:axId val="127256832"/>
        <c:scaling>
          <c:orientation val="minMax"/>
        </c:scaling>
        <c:axPos val="l"/>
        <c:majorGridlines/>
        <c:numFmt formatCode="General" sourceLinked="1"/>
        <c:tickLblPos val="nextTo"/>
        <c:crossAx val="127255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Foglio1!$O$203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Foglio1!$N$204:$N$208</c:f>
              <c:numCache>
                <c:formatCode>General</c:formatCode>
                <c:ptCount val="5"/>
                <c:pt idx="0">
                  <c:v>0.216</c:v>
                </c:pt>
                <c:pt idx="1">
                  <c:v>0.23100000000000001</c:v>
                </c:pt>
                <c:pt idx="2">
                  <c:v>0.29099999999999998</c:v>
                </c:pt>
                <c:pt idx="3">
                  <c:v>0.32300000000000001</c:v>
                </c:pt>
                <c:pt idx="4">
                  <c:v>0.372</c:v>
                </c:pt>
              </c:numCache>
            </c:numRef>
          </c:xVal>
          <c:yVal>
            <c:numRef>
              <c:f>Foglio1!$O$204:$O$208</c:f>
              <c:numCache>
                <c:formatCode>General</c:formatCode>
                <c:ptCount val="5"/>
                <c:pt idx="0">
                  <c:v>-0.221</c:v>
                </c:pt>
                <c:pt idx="1">
                  <c:v>-0.254</c:v>
                </c:pt>
                <c:pt idx="2">
                  <c:v>-0.379</c:v>
                </c:pt>
                <c:pt idx="3">
                  <c:v>-0.47099999999999997</c:v>
                </c:pt>
                <c:pt idx="4">
                  <c:v>-0.63400000000000001</c:v>
                </c:pt>
              </c:numCache>
            </c:numRef>
          </c:yVal>
        </c:ser>
        <c:axId val="127298176"/>
        <c:axId val="127299968"/>
      </c:scatterChart>
      <c:valAx>
        <c:axId val="127298176"/>
        <c:scaling>
          <c:orientation val="minMax"/>
        </c:scaling>
        <c:axPos val="b"/>
        <c:numFmt formatCode="General" sourceLinked="1"/>
        <c:tickLblPos val="nextTo"/>
        <c:crossAx val="127299968"/>
        <c:crosses val="autoZero"/>
        <c:crossBetween val="midCat"/>
      </c:valAx>
      <c:valAx>
        <c:axId val="127299968"/>
        <c:scaling>
          <c:orientation val="minMax"/>
        </c:scaling>
        <c:axPos val="l"/>
        <c:majorGridlines/>
        <c:numFmt formatCode="General" sourceLinked="1"/>
        <c:tickLblPos val="nextTo"/>
        <c:crossAx val="1272981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Foglio1!$C$3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Foglio1!$A$4:$A$7</c:f>
              <c:numCache>
                <c:formatCode>General</c:formatCode>
                <c:ptCount val="4"/>
                <c:pt idx="0">
                  <c:v>0.16400000000000001</c:v>
                </c:pt>
                <c:pt idx="1">
                  <c:v>0.23699999999999999</c:v>
                </c:pt>
                <c:pt idx="2">
                  <c:v>0.65100000000000002</c:v>
                </c:pt>
                <c:pt idx="3">
                  <c:v>0.72399999999999998</c:v>
                </c:pt>
              </c:numCache>
            </c:numRef>
          </c:xVal>
          <c:yVal>
            <c:numRef>
              <c:f>Foglio1!$C$4:$C$7</c:f>
              <c:numCache>
                <c:formatCode>General</c:formatCode>
                <c:ptCount val="4"/>
                <c:pt idx="0">
                  <c:v>0.222</c:v>
                </c:pt>
                <c:pt idx="1">
                  <c:v>0.27200000000000002</c:v>
                </c:pt>
                <c:pt idx="2">
                  <c:v>0.41299999999999998</c:v>
                </c:pt>
                <c:pt idx="3">
                  <c:v>0.47299999999999998</c:v>
                </c:pt>
              </c:numCache>
            </c:numRef>
          </c:yVal>
        </c:ser>
        <c:axId val="129563648"/>
        <c:axId val="129172224"/>
      </c:scatterChart>
      <c:valAx>
        <c:axId val="129563648"/>
        <c:scaling>
          <c:orientation val="minMax"/>
        </c:scaling>
        <c:axPos val="b"/>
        <c:numFmt formatCode="General" sourceLinked="1"/>
        <c:tickLblPos val="nextTo"/>
        <c:crossAx val="129172224"/>
        <c:crosses val="autoZero"/>
        <c:crossBetween val="midCat"/>
      </c:valAx>
      <c:valAx>
        <c:axId val="129172224"/>
        <c:scaling>
          <c:orientation val="minMax"/>
        </c:scaling>
        <c:axPos val="l"/>
        <c:majorGridlines/>
        <c:numFmt formatCode="General" sourceLinked="1"/>
        <c:tickLblPos val="nextTo"/>
        <c:crossAx val="129563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Foglio1!$O$2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Foglio1!$N$3:$N$5</c:f>
              <c:numCache>
                <c:formatCode>General</c:formatCode>
                <c:ptCount val="3"/>
                <c:pt idx="0">
                  <c:v>0.222</c:v>
                </c:pt>
                <c:pt idx="1">
                  <c:v>0.27200000000000002</c:v>
                </c:pt>
                <c:pt idx="2">
                  <c:v>0.47299999999999998</c:v>
                </c:pt>
              </c:numCache>
            </c:numRef>
          </c:xVal>
          <c:yVal>
            <c:numRef>
              <c:f>Foglio1!$O$3:$O$5</c:f>
              <c:numCache>
                <c:formatCode>General</c:formatCode>
                <c:ptCount val="3"/>
                <c:pt idx="0">
                  <c:v>-0.16400000000000001</c:v>
                </c:pt>
                <c:pt idx="1">
                  <c:v>-0.23699999999999999</c:v>
                </c:pt>
                <c:pt idx="2">
                  <c:v>-0.72399999999999998</c:v>
                </c:pt>
              </c:numCache>
            </c:numRef>
          </c:yVal>
        </c:ser>
        <c:axId val="129197184"/>
        <c:axId val="129198720"/>
      </c:scatterChart>
      <c:valAx>
        <c:axId val="129197184"/>
        <c:scaling>
          <c:orientation val="minMax"/>
        </c:scaling>
        <c:axPos val="b"/>
        <c:numFmt formatCode="General" sourceLinked="1"/>
        <c:tickLblPos val="nextTo"/>
        <c:crossAx val="129198720"/>
        <c:crosses val="autoZero"/>
        <c:crossBetween val="midCat"/>
      </c:valAx>
      <c:valAx>
        <c:axId val="129198720"/>
        <c:scaling>
          <c:orientation val="minMax"/>
        </c:scaling>
        <c:axPos val="l"/>
        <c:majorGridlines/>
        <c:numFmt formatCode="General" sourceLinked="1"/>
        <c:tickLblPos val="nextTo"/>
        <c:crossAx val="129197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Foglio1!$E$43</c:f>
              <c:strCache>
                <c:ptCount val="1"/>
                <c:pt idx="0">
                  <c:v>x2(m2)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Foglio1!$A$44:$A$48</c:f>
              <c:numCache>
                <c:formatCode>General</c:formatCode>
                <c:ptCount val="5"/>
                <c:pt idx="0">
                  <c:v>0.16800000000000001</c:v>
                </c:pt>
                <c:pt idx="1">
                  <c:v>0.27</c:v>
                </c:pt>
                <c:pt idx="2">
                  <c:v>0.44700000000000001</c:v>
                </c:pt>
                <c:pt idx="3">
                  <c:v>0.60899999999999999</c:v>
                </c:pt>
                <c:pt idx="4">
                  <c:v>0.73499999999999999</c:v>
                </c:pt>
              </c:numCache>
            </c:numRef>
          </c:xVal>
          <c:yVal>
            <c:numRef>
              <c:f>Foglio1!$E$44:$E$48</c:f>
              <c:numCache>
                <c:formatCode>0.000</c:formatCode>
                <c:ptCount val="5"/>
                <c:pt idx="0">
                  <c:v>5.8080999999999994E-2</c:v>
                </c:pt>
                <c:pt idx="1">
                  <c:v>8.2368999999999984E-2</c:v>
                </c:pt>
                <c:pt idx="2">
                  <c:v>0.13395599999999999</c:v>
                </c:pt>
                <c:pt idx="3">
                  <c:v>0.18576099999999998</c:v>
                </c:pt>
                <c:pt idx="4">
                  <c:v>0.24601599999999998</c:v>
                </c:pt>
              </c:numCache>
            </c:numRef>
          </c:yVal>
        </c:ser>
        <c:axId val="129219584"/>
        <c:axId val="126825216"/>
      </c:scatterChart>
      <c:valAx>
        <c:axId val="129219584"/>
        <c:scaling>
          <c:orientation val="minMax"/>
        </c:scaling>
        <c:axPos val="b"/>
        <c:numFmt formatCode="General" sourceLinked="1"/>
        <c:tickLblPos val="nextTo"/>
        <c:crossAx val="126825216"/>
        <c:crosses val="autoZero"/>
        <c:crossBetween val="midCat"/>
      </c:valAx>
      <c:valAx>
        <c:axId val="126825216"/>
        <c:scaling>
          <c:orientation val="minMax"/>
        </c:scaling>
        <c:axPos val="l"/>
        <c:majorGridlines/>
        <c:numFmt formatCode="0.000" sourceLinked="1"/>
        <c:tickLblPos val="nextTo"/>
        <c:crossAx val="129219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Foglio1!$C$43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Foglio1!$A$44:$A$48</c:f>
              <c:numCache>
                <c:formatCode>General</c:formatCode>
                <c:ptCount val="5"/>
                <c:pt idx="0">
                  <c:v>0.16800000000000001</c:v>
                </c:pt>
                <c:pt idx="1">
                  <c:v>0.27</c:v>
                </c:pt>
                <c:pt idx="2">
                  <c:v>0.44700000000000001</c:v>
                </c:pt>
                <c:pt idx="3">
                  <c:v>0.60899999999999999</c:v>
                </c:pt>
                <c:pt idx="4">
                  <c:v>0.73499999999999999</c:v>
                </c:pt>
              </c:numCache>
            </c:numRef>
          </c:xVal>
          <c:yVal>
            <c:numRef>
              <c:f>Foglio1!$C$44:$C$48</c:f>
              <c:numCache>
                <c:formatCode>General</c:formatCode>
                <c:ptCount val="5"/>
                <c:pt idx="0">
                  <c:v>0.24099999999999999</c:v>
                </c:pt>
                <c:pt idx="1">
                  <c:v>0.28699999999999998</c:v>
                </c:pt>
                <c:pt idx="2">
                  <c:v>0.36599999999999999</c:v>
                </c:pt>
                <c:pt idx="3">
                  <c:v>0.43099999999999999</c:v>
                </c:pt>
                <c:pt idx="4">
                  <c:v>0.496</c:v>
                </c:pt>
              </c:numCache>
            </c:numRef>
          </c:yVal>
        </c:ser>
        <c:axId val="126862464"/>
        <c:axId val="126864000"/>
      </c:scatterChart>
      <c:valAx>
        <c:axId val="126862464"/>
        <c:scaling>
          <c:orientation val="minMax"/>
        </c:scaling>
        <c:axPos val="b"/>
        <c:numFmt formatCode="General" sourceLinked="1"/>
        <c:tickLblPos val="nextTo"/>
        <c:crossAx val="126864000"/>
        <c:crosses val="autoZero"/>
        <c:crossBetween val="midCat"/>
      </c:valAx>
      <c:valAx>
        <c:axId val="126864000"/>
        <c:scaling>
          <c:orientation val="minMax"/>
        </c:scaling>
        <c:axPos val="l"/>
        <c:majorGridlines/>
        <c:numFmt formatCode="General" sourceLinked="1"/>
        <c:tickLblPos val="nextTo"/>
        <c:crossAx val="126862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Foglio1!$O$42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Foglio1!$N$43:$N$47</c:f>
              <c:numCache>
                <c:formatCode>General</c:formatCode>
                <c:ptCount val="5"/>
                <c:pt idx="0">
                  <c:v>0.24099999999999999</c:v>
                </c:pt>
                <c:pt idx="1">
                  <c:v>0.28699999999999998</c:v>
                </c:pt>
                <c:pt idx="2">
                  <c:v>0.36599999999999999</c:v>
                </c:pt>
                <c:pt idx="3">
                  <c:v>0.43099999999999999</c:v>
                </c:pt>
                <c:pt idx="4">
                  <c:v>0.496</c:v>
                </c:pt>
              </c:numCache>
            </c:numRef>
          </c:xVal>
          <c:yVal>
            <c:numRef>
              <c:f>Foglio1!$O$43:$O$47</c:f>
              <c:numCache>
                <c:formatCode>General</c:formatCode>
                <c:ptCount val="5"/>
                <c:pt idx="0">
                  <c:v>-0.16800000000000001</c:v>
                </c:pt>
                <c:pt idx="1">
                  <c:v>-0.27</c:v>
                </c:pt>
                <c:pt idx="2">
                  <c:v>-0.44700000000000001</c:v>
                </c:pt>
                <c:pt idx="3">
                  <c:v>-0.60899999999999999</c:v>
                </c:pt>
                <c:pt idx="4">
                  <c:v>-0.73499999999999999</c:v>
                </c:pt>
              </c:numCache>
            </c:numRef>
          </c:yVal>
        </c:ser>
        <c:axId val="128916480"/>
        <c:axId val="128951040"/>
      </c:scatterChart>
      <c:valAx>
        <c:axId val="128916480"/>
        <c:scaling>
          <c:orientation val="minMax"/>
        </c:scaling>
        <c:axPos val="b"/>
        <c:numFmt formatCode="General" sourceLinked="1"/>
        <c:tickLblPos val="nextTo"/>
        <c:crossAx val="128951040"/>
        <c:crosses val="autoZero"/>
        <c:crossBetween val="midCat"/>
      </c:valAx>
      <c:valAx>
        <c:axId val="128951040"/>
        <c:scaling>
          <c:orientation val="minMax"/>
        </c:scaling>
        <c:axPos val="l"/>
        <c:majorGridlines/>
        <c:numFmt formatCode="General" sourceLinked="1"/>
        <c:tickLblPos val="nextTo"/>
        <c:crossAx val="128916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Foglio1!$E$83</c:f>
              <c:strCache>
                <c:ptCount val="1"/>
                <c:pt idx="0">
                  <c:v>x2(m2)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Foglio1!$A$84:$A$88</c:f>
              <c:numCache>
                <c:formatCode>General</c:formatCode>
                <c:ptCount val="5"/>
                <c:pt idx="0">
                  <c:v>0.187</c:v>
                </c:pt>
                <c:pt idx="1">
                  <c:v>0.32500000000000001</c:v>
                </c:pt>
                <c:pt idx="2">
                  <c:v>0.44</c:v>
                </c:pt>
                <c:pt idx="3">
                  <c:v>0.56499999999999995</c:v>
                </c:pt>
                <c:pt idx="4">
                  <c:v>0.71699999999999997</c:v>
                </c:pt>
              </c:numCache>
            </c:numRef>
          </c:xVal>
          <c:yVal>
            <c:numRef>
              <c:f>Foglio1!$E$84:$E$88</c:f>
              <c:numCache>
                <c:formatCode>0.000</c:formatCode>
                <c:ptCount val="5"/>
                <c:pt idx="0">
                  <c:v>6.1009000000000001E-2</c:v>
                </c:pt>
                <c:pt idx="1">
                  <c:v>9.2415999999999998E-2</c:v>
                </c:pt>
                <c:pt idx="2">
                  <c:v>0.131769</c:v>
                </c:pt>
                <c:pt idx="3">
                  <c:v>0.16321600000000003</c:v>
                </c:pt>
                <c:pt idx="4">
                  <c:v>0.21344400000000002</c:v>
                </c:pt>
              </c:numCache>
            </c:numRef>
          </c:yVal>
        </c:ser>
        <c:axId val="126956672"/>
        <c:axId val="126958208"/>
      </c:scatterChart>
      <c:valAx>
        <c:axId val="126956672"/>
        <c:scaling>
          <c:orientation val="minMax"/>
        </c:scaling>
        <c:axPos val="b"/>
        <c:numFmt formatCode="General" sourceLinked="1"/>
        <c:tickLblPos val="nextTo"/>
        <c:crossAx val="126958208"/>
        <c:crosses val="autoZero"/>
        <c:crossBetween val="midCat"/>
      </c:valAx>
      <c:valAx>
        <c:axId val="126958208"/>
        <c:scaling>
          <c:orientation val="minMax"/>
        </c:scaling>
        <c:axPos val="l"/>
        <c:majorGridlines/>
        <c:numFmt formatCode="0.000" sourceLinked="1"/>
        <c:tickLblPos val="nextTo"/>
        <c:crossAx val="126956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Foglio1!$C$83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Foglio1!$A$84:$A$88</c:f>
              <c:numCache>
                <c:formatCode>General</c:formatCode>
                <c:ptCount val="5"/>
                <c:pt idx="0">
                  <c:v>0.187</c:v>
                </c:pt>
                <c:pt idx="1">
                  <c:v>0.32500000000000001</c:v>
                </c:pt>
                <c:pt idx="2">
                  <c:v>0.44</c:v>
                </c:pt>
                <c:pt idx="3">
                  <c:v>0.56499999999999995</c:v>
                </c:pt>
                <c:pt idx="4">
                  <c:v>0.71699999999999997</c:v>
                </c:pt>
              </c:numCache>
            </c:numRef>
          </c:xVal>
          <c:yVal>
            <c:numRef>
              <c:f>Foglio1!$C$84:$C$88</c:f>
              <c:numCache>
                <c:formatCode>General</c:formatCode>
                <c:ptCount val="5"/>
                <c:pt idx="0">
                  <c:v>0.247</c:v>
                </c:pt>
                <c:pt idx="1">
                  <c:v>0.30399999999999999</c:v>
                </c:pt>
                <c:pt idx="2">
                  <c:v>0.36299999999999999</c:v>
                </c:pt>
                <c:pt idx="3">
                  <c:v>0.40400000000000003</c:v>
                </c:pt>
                <c:pt idx="4">
                  <c:v>0.46200000000000002</c:v>
                </c:pt>
              </c:numCache>
            </c:numRef>
          </c:yVal>
        </c:ser>
        <c:axId val="126974976"/>
        <c:axId val="127001344"/>
      </c:scatterChart>
      <c:valAx>
        <c:axId val="126974976"/>
        <c:scaling>
          <c:orientation val="minMax"/>
        </c:scaling>
        <c:axPos val="b"/>
        <c:numFmt formatCode="General" sourceLinked="1"/>
        <c:tickLblPos val="nextTo"/>
        <c:crossAx val="127001344"/>
        <c:crosses val="autoZero"/>
        <c:crossBetween val="midCat"/>
      </c:valAx>
      <c:valAx>
        <c:axId val="127001344"/>
        <c:scaling>
          <c:orientation val="minMax"/>
        </c:scaling>
        <c:axPos val="l"/>
        <c:majorGridlines/>
        <c:numFmt formatCode="General" sourceLinked="1"/>
        <c:tickLblPos val="nextTo"/>
        <c:crossAx val="126974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Foglio1!$O$82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Foglio1!$N$83:$N$87</c:f>
              <c:numCache>
                <c:formatCode>General</c:formatCode>
                <c:ptCount val="5"/>
                <c:pt idx="0">
                  <c:v>0.247</c:v>
                </c:pt>
                <c:pt idx="1">
                  <c:v>0.30399999999999999</c:v>
                </c:pt>
                <c:pt idx="2">
                  <c:v>0.36299999999999999</c:v>
                </c:pt>
                <c:pt idx="3">
                  <c:v>0.40400000000000003</c:v>
                </c:pt>
                <c:pt idx="4">
                  <c:v>0.46200000000000002</c:v>
                </c:pt>
              </c:numCache>
            </c:numRef>
          </c:xVal>
          <c:yVal>
            <c:numRef>
              <c:f>Foglio1!$O$83:$O$87</c:f>
              <c:numCache>
                <c:formatCode>General</c:formatCode>
                <c:ptCount val="5"/>
                <c:pt idx="0">
                  <c:v>-0.187</c:v>
                </c:pt>
                <c:pt idx="1">
                  <c:v>-0.32500000000000001</c:v>
                </c:pt>
                <c:pt idx="2">
                  <c:v>-0.44</c:v>
                </c:pt>
                <c:pt idx="3">
                  <c:v>-0.56499999999999995</c:v>
                </c:pt>
                <c:pt idx="4">
                  <c:v>-0.71699999999999997</c:v>
                </c:pt>
              </c:numCache>
            </c:numRef>
          </c:yVal>
        </c:ser>
        <c:axId val="126894848"/>
        <c:axId val="126896384"/>
      </c:scatterChart>
      <c:valAx>
        <c:axId val="126894848"/>
        <c:scaling>
          <c:orientation val="minMax"/>
        </c:scaling>
        <c:axPos val="b"/>
        <c:numFmt formatCode="General" sourceLinked="1"/>
        <c:tickLblPos val="nextTo"/>
        <c:crossAx val="126896384"/>
        <c:crosses val="autoZero"/>
        <c:crossBetween val="midCat"/>
      </c:valAx>
      <c:valAx>
        <c:axId val="126896384"/>
        <c:scaling>
          <c:orientation val="minMax"/>
        </c:scaling>
        <c:axPos val="l"/>
        <c:majorGridlines/>
        <c:numFmt formatCode="General" sourceLinked="1"/>
        <c:tickLblPos val="nextTo"/>
        <c:crossAx val="126894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47625</xdr:rowOff>
    </xdr:from>
    <xdr:to>
      <xdr:col>7</xdr:col>
      <xdr:colOff>419100</xdr:colOff>
      <xdr:row>21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22</xdr:row>
      <xdr:rowOff>114300</xdr:rowOff>
    </xdr:from>
    <xdr:to>
      <xdr:col>7</xdr:col>
      <xdr:colOff>352425</xdr:colOff>
      <xdr:row>37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400050</xdr:colOff>
      <xdr:row>7</xdr:row>
      <xdr:rowOff>152400</xdr:rowOff>
    </xdr:from>
    <xdr:to>
      <xdr:col>19</xdr:col>
      <xdr:colOff>95250</xdr:colOff>
      <xdr:row>22</xdr:row>
      <xdr:rowOff>38100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47</xdr:row>
      <xdr:rowOff>66675</xdr:rowOff>
    </xdr:from>
    <xdr:to>
      <xdr:col>7</xdr:col>
      <xdr:colOff>485775</xdr:colOff>
      <xdr:row>61</xdr:row>
      <xdr:rowOff>142875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62</xdr:row>
      <xdr:rowOff>57150</xdr:rowOff>
    </xdr:from>
    <xdr:to>
      <xdr:col>7</xdr:col>
      <xdr:colOff>523875</xdr:colOff>
      <xdr:row>76</xdr:row>
      <xdr:rowOff>133350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152400</xdr:colOff>
      <xdr:row>48</xdr:row>
      <xdr:rowOff>76200</xdr:rowOff>
    </xdr:from>
    <xdr:to>
      <xdr:col>17</xdr:col>
      <xdr:colOff>457200</xdr:colOff>
      <xdr:row>62</xdr:row>
      <xdr:rowOff>152400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85725</xdr:colOff>
      <xdr:row>88</xdr:row>
      <xdr:rowOff>66675</xdr:rowOff>
    </xdr:from>
    <xdr:to>
      <xdr:col>7</xdr:col>
      <xdr:colOff>390525</xdr:colOff>
      <xdr:row>102</xdr:row>
      <xdr:rowOff>142875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103</xdr:row>
      <xdr:rowOff>133350</xdr:rowOff>
    </xdr:from>
    <xdr:to>
      <xdr:col>7</xdr:col>
      <xdr:colOff>438150</xdr:colOff>
      <xdr:row>118</xdr:row>
      <xdr:rowOff>19050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523875</xdr:colOff>
      <xdr:row>88</xdr:row>
      <xdr:rowOff>47625</xdr:rowOff>
    </xdr:from>
    <xdr:to>
      <xdr:col>17</xdr:col>
      <xdr:colOff>219075</xdr:colOff>
      <xdr:row>102</xdr:row>
      <xdr:rowOff>123825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142875</xdr:colOff>
      <xdr:row>129</xdr:row>
      <xdr:rowOff>76200</xdr:rowOff>
    </xdr:from>
    <xdr:to>
      <xdr:col>7</xdr:col>
      <xdr:colOff>447675</xdr:colOff>
      <xdr:row>143</xdr:row>
      <xdr:rowOff>152400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144</xdr:row>
      <xdr:rowOff>28575</xdr:rowOff>
    </xdr:from>
    <xdr:to>
      <xdr:col>7</xdr:col>
      <xdr:colOff>371475</xdr:colOff>
      <xdr:row>158</xdr:row>
      <xdr:rowOff>104775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476250</xdr:colOff>
      <xdr:row>128</xdr:row>
      <xdr:rowOff>161925</xdr:rowOff>
    </xdr:from>
    <xdr:to>
      <xdr:col>17</xdr:col>
      <xdr:colOff>171450</xdr:colOff>
      <xdr:row>143</xdr:row>
      <xdr:rowOff>47625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190500</xdr:colOff>
      <xdr:row>168</xdr:row>
      <xdr:rowOff>95250</xdr:rowOff>
    </xdr:from>
    <xdr:to>
      <xdr:col>7</xdr:col>
      <xdr:colOff>495300</xdr:colOff>
      <xdr:row>182</xdr:row>
      <xdr:rowOff>171450</xdr:rowOff>
    </xdr:to>
    <xdr:graphicFrame macro="">
      <xdr:nvGraphicFramePr>
        <xdr:cNvPr id="19" name="Gra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266700</xdr:colOff>
      <xdr:row>183</xdr:row>
      <xdr:rowOff>142875</xdr:rowOff>
    </xdr:from>
    <xdr:to>
      <xdr:col>7</xdr:col>
      <xdr:colOff>571500</xdr:colOff>
      <xdr:row>198</xdr:row>
      <xdr:rowOff>28575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47625</xdr:colOff>
      <xdr:row>168</xdr:row>
      <xdr:rowOff>171450</xdr:rowOff>
    </xdr:from>
    <xdr:to>
      <xdr:col>18</xdr:col>
      <xdr:colOff>352425</xdr:colOff>
      <xdr:row>183</xdr:row>
      <xdr:rowOff>57150</xdr:rowOff>
    </xdr:to>
    <xdr:graphicFrame macro="">
      <xdr:nvGraphicFramePr>
        <xdr:cNvPr id="22" name="Gra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209550</xdr:colOff>
      <xdr:row>208</xdr:row>
      <xdr:rowOff>95250</xdr:rowOff>
    </xdr:from>
    <xdr:to>
      <xdr:col>7</xdr:col>
      <xdr:colOff>514350</xdr:colOff>
      <xdr:row>222</xdr:row>
      <xdr:rowOff>171450</xdr:rowOff>
    </xdr:to>
    <xdr:graphicFrame macro="">
      <xdr:nvGraphicFramePr>
        <xdr:cNvPr id="23" name="Gra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123825</xdr:colOff>
      <xdr:row>223</xdr:row>
      <xdr:rowOff>133350</xdr:rowOff>
    </xdr:from>
    <xdr:to>
      <xdr:col>7</xdr:col>
      <xdr:colOff>428625</xdr:colOff>
      <xdr:row>238</xdr:row>
      <xdr:rowOff>19050</xdr:rowOff>
    </xdr:to>
    <xdr:graphicFrame macro="">
      <xdr:nvGraphicFramePr>
        <xdr:cNvPr id="24" name="Gra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9525</xdr:colOff>
      <xdr:row>208</xdr:row>
      <xdr:rowOff>152400</xdr:rowOff>
    </xdr:from>
    <xdr:to>
      <xdr:col>18</xdr:col>
      <xdr:colOff>314325</xdr:colOff>
      <xdr:row>223</xdr:row>
      <xdr:rowOff>38100</xdr:rowOff>
    </xdr:to>
    <xdr:graphicFrame macro="">
      <xdr:nvGraphicFramePr>
        <xdr:cNvPr id="25" name="Gra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workbookViewId="0">
      <selection activeCell="L1" sqref="L1"/>
    </sheetView>
  </sheetViews>
  <sheetFormatPr defaultRowHeight="15"/>
  <sheetData>
    <row r="1" spans="1:15">
      <c r="A1" s="4" t="s">
        <v>12</v>
      </c>
    </row>
    <row r="2" spans="1:15">
      <c r="A2" t="s">
        <v>13</v>
      </c>
      <c r="N2" t="s">
        <v>1</v>
      </c>
      <c r="O2" t="s">
        <v>0</v>
      </c>
    </row>
    <row r="3" spans="1:15" ht="18.75">
      <c r="A3" t="s">
        <v>0</v>
      </c>
      <c r="B3" t="s">
        <v>2</v>
      </c>
      <c r="C3" t="s">
        <v>1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9</v>
      </c>
      <c r="J3" t="s">
        <v>8</v>
      </c>
      <c r="K3" t="s">
        <v>10</v>
      </c>
      <c r="L3" t="s">
        <v>11</v>
      </c>
      <c r="N3">
        <v>0.222</v>
      </c>
      <c r="O3">
        <v>-0.16400000000000001</v>
      </c>
    </row>
    <row r="4" spans="1:15">
      <c r="A4">
        <v>0.16400000000000001</v>
      </c>
      <c r="B4">
        <v>1E-3</v>
      </c>
      <c r="C4">
        <v>0.222</v>
      </c>
      <c r="D4">
        <v>2E-3</v>
      </c>
      <c r="E4" s="1">
        <f>C4^2</f>
        <v>4.9284000000000001E-2</v>
      </c>
      <c r="F4" s="1">
        <f>D4/C4</f>
        <v>9.0090090090090089E-3</v>
      </c>
      <c r="G4" s="1">
        <f>F4*2</f>
        <v>1.8018018018018018E-2</v>
      </c>
      <c r="H4" s="1">
        <f>G4*E4</f>
        <v>8.8800000000000001E-4</v>
      </c>
      <c r="I4" s="2">
        <f>A4/E4</f>
        <v>3.3276519763006251</v>
      </c>
      <c r="J4" s="2">
        <f>(B4/A4+G4)*I4</f>
        <v>8.0248254097779304E-2</v>
      </c>
      <c r="K4" s="2">
        <f>I4-J4</f>
        <v>3.2474037222028458</v>
      </c>
      <c r="L4" s="2">
        <f>I4+J4</f>
        <v>3.4079002303984045</v>
      </c>
      <c r="N4">
        <v>0.27200000000000002</v>
      </c>
      <c r="O4">
        <v>-0.23699999999999999</v>
      </c>
    </row>
    <row r="5" spans="1:15">
      <c r="A5">
        <v>0.23699999999999999</v>
      </c>
      <c r="B5">
        <v>1E-3</v>
      </c>
      <c r="C5">
        <v>0.27200000000000002</v>
      </c>
      <c r="D5">
        <v>5.0000000000000001E-3</v>
      </c>
      <c r="E5" s="1">
        <f t="shared" ref="E5:E7" si="0">C5^2</f>
        <v>7.3984000000000008E-2</v>
      </c>
      <c r="F5" s="1">
        <f t="shared" ref="F5:F7" si="1">D5/C5</f>
        <v>1.8382352941176471E-2</v>
      </c>
      <c r="G5" s="1">
        <f t="shared" ref="G5:G7" si="2">F5*2</f>
        <v>3.6764705882352942E-2</v>
      </c>
      <c r="H5" s="1">
        <f t="shared" ref="H5:H7" si="3">G5*E5</f>
        <v>2.7200000000000002E-3</v>
      </c>
      <c r="I5" s="2">
        <f>A5/E5</f>
        <v>3.2033953287197225</v>
      </c>
      <c r="J5" s="2">
        <f>(B5/A5+G5)*I5</f>
        <v>0.13128832307144309</v>
      </c>
      <c r="K5" s="2">
        <f t="shared" ref="K5:K7" si="4">I5-J5</f>
        <v>3.0721070056482795</v>
      </c>
      <c r="L5" s="2">
        <f t="shared" ref="L5:L7" si="5">I5+J5</f>
        <v>3.3346836517911655</v>
      </c>
      <c r="N5">
        <v>0.47299999999999998</v>
      </c>
      <c r="O5">
        <v>-0.72399999999999998</v>
      </c>
    </row>
    <row r="6" spans="1:15">
      <c r="A6">
        <v>0.65100000000000002</v>
      </c>
      <c r="B6">
        <v>1E-3</v>
      </c>
      <c r="C6">
        <v>0.41299999999999998</v>
      </c>
      <c r="D6">
        <v>2E-3</v>
      </c>
      <c r="E6" s="1">
        <f t="shared" si="0"/>
        <v>0.17056899999999997</v>
      </c>
      <c r="F6" s="1">
        <f t="shared" si="1"/>
        <v>4.8426150121065378E-3</v>
      </c>
      <c r="G6" s="1">
        <f t="shared" si="2"/>
        <v>9.6852300242130755E-3</v>
      </c>
      <c r="H6" s="1">
        <f t="shared" si="3"/>
        <v>1.6519999999999998E-3</v>
      </c>
      <c r="I6" s="2">
        <f>A6/E6</f>
        <v>3.8166372553043058</v>
      </c>
      <c r="J6" s="2">
        <f>(B6/A6+G6)*I6</f>
        <v>4.2827739775473342E-2</v>
      </c>
      <c r="K6" s="2">
        <f t="shared" si="4"/>
        <v>3.7738095155288325</v>
      </c>
      <c r="L6" s="2">
        <f t="shared" si="5"/>
        <v>3.859464995079779</v>
      </c>
    </row>
    <row r="7" spans="1:15">
      <c r="A7">
        <v>0.72399999999999998</v>
      </c>
      <c r="B7">
        <v>1E-3</v>
      </c>
      <c r="C7">
        <v>0.47299999999999998</v>
      </c>
      <c r="D7">
        <v>6.0000000000000001E-3</v>
      </c>
      <c r="E7" s="1">
        <f t="shared" si="0"/>
        <v>0.22372899999999998</v>
      </c>
      <c r="F7" s="1">
        <f t="shared" si="1"/>
        <v>1.2684989429175477E-2</v>
      </c>
      <c r="G7" s="1">
        <f t="shared" si="2"/>
        <v>2.5369978858350954E-2</v>
      </c>
      <c r="H7" s="1">
        <f t="shared" si="3"/>
        <v>5.6760000000000005E-3</v>
      </c>
      <c r="I7" s="2">
        <f>A7/E7</f>
        <v>3.2360579093456816</v>
      </c>
      <c r="J7" s="2">
        <f>(B7/A7+G7)*I7</f>
        <v>8.6568413989451934E-2</v>
      </c>
      <c r="K7" s="2">
        <f t="shared" si="4"/>
        <v>3.1494894953562298</v>
      </c>
      <c r="L7" s="2">
        <f t="shared" si="5"/>
        <v>3.3226263233351334</v>
      </c>
    </row>
    <row r="42" spans="1:15">
      <c r="A42" t="s">
        <v>14</v>
      </c>
      <c r="N42" t="s">
        <v>1</v>
      </c>
      <c r="O42" t="s">
        <v>0</v>
      </c>
    </row>
    <row r="43" spans="1:15" ht="18.75">
      <c r="A43" t="s">
        <v>0</v>
      </c>
      <c r="B43" t="s">
        <v>2</v>
      </c>
      <c r="C43" t="s">
        <v>1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9</v>
      </c>
      <c r="J43" t="s">
        <v>8</v>
      </c>
      <c r="N43">
        <v>0.24099999999999999</v>
      </c>
      <c r="O43">
        <v>-0.16800000000000001</v>
      </c>
    </row>
    <row r="44" spans="1:15">
      <c r="A44">
        <v>0.16800000000000001</v>
      </c>
      <c r="B44">
        <v>1E-3</v>
      </c>
      <c r="C44">
        <v>0.24099999999999999</v>
      </c>
      <c r="D44">
        <v>3.0000000000000001E-3</v>
      </c>
      <c r="E44" s="1">
        <f>C44^2</f>
        <v>5.8080999999999994E-2</v>
      </c>
      <c r="F44" s="1">
        <f>D44/C44</f>
        <v>1.2448132780082988E-2</v>
      </c>
      <c r="G44" s="1">
        <f>F44*2</f>
        <v>2.4896265560165977E-2</v>
      </c>
      <c r="H44" s="1">
        <f>G44*E44</f>
        <v>1.446E-3</v>
      </c>
      <c r="I44" s="2">
        <f>A44/E44</f>
        <v>2.892512181264097</v>
      </c>
      <c r="J44" s="2">
        <f>(B44/A44+G44)*I44</f>
        <v>8.9230085813052196E-2</v>
      </c>
      <c r="N44">
        <v>0.28699999999999998</v>
      </c>
      <c r="O44">
        <v>-0.27</v>
      </c>
    </row>
    <row r="45" spans="1:15">
      <c r="A45">
        <v>0.27</v>
      </c>
      <c r="B45">
        <v>1E-3</v>
      </c>
      <c r="C45">
        <v>0.28699999999999998</v>
      </c>
      <c r="D45">
        <v>5.0000000000000001E-3</v>
      </c>
      <c r="E45" s="1">
        <f t="shared" ref="E45:E48" si="6">C45^2</f>
        <v>8.2368999999999984E-2</v>
      </c>
      <c r="F45" s="1">
        <f t="shared" ref="F45:F48" si="7">D45/C45</f>
        <v>1.7421602787456449E-2</v>
      </c>
      <c r="G45" s="1">
        <f t="shared" ref="G45:G48" si="8">F45*2</f>
        <v>3.4843205574912897E-2</v>
      </c>
      <c r="H45" s="1">
        <f t="shared" ref="H45:H48" si="9">G45*E45</f>
        <v>2.8699999999999997E-3</v>
      </c>
      <c r="I45" s="2">
        <f>A45/E45</f>
        <v>3.2779322317862309</v>
      </c>
      <c r="J45" s="2">
        <f>(B45/A45+G45)*I45</f>
        <v>0.12635415636011707</v>
      </c>
      <c r="N45">
        <v>0.36599999999999999</v>
      </c>
      <c r="O45">
        <v>-0.44700000000000001</v>
      </c>
    </row>
    <row r="46" spans="1:15">
      <c r="A46">
        <v>0.44700000000000001</v>
      </c>
      <c r="B46">
        <v>1E-3</v>
      </c>
      <c r="C46">
        <v>0.36599999999999999</v>
      </c>
      <c r="D46">
        <v>8.0000000000000002E-3</v>
      </c>
      <c r="E46" s="1">
        <f t="shared" si="6"/>
        <v>0.13395599999999999</v>
      </c>
      <c r="F46" s="1">
        <f t="shared" si="7"/>
        <v>2.185792349726776E-2</v>
      </c>
      <c r="G46" s="1">
        <f t="shared" si="8"/>
        <v>4.3715846994535519E-2</v>
      </c>
      <c r="H46" s="1">
        <f t="shared" si="9"/>
        <v>5.8559999999999992E-3</v>
      </c>
      <c r="I46" s="2">
        <f>A46/E46</f>
        <v>3.3369165994804266</v>
      </c>
      <c r="J46" s="2">
        <f>(B46/A46+G46)*I46</f>
        <v>0.15334127330285599</v>
      </c>
      <c r="N46">
        <v>0.43099999999999999</v>
      </c>
      <c r="O46">
        <v>-0.60899999999999999</v>
      </c>
    </row>
    <row r="47" spans="1:15">
      <c r="A47">
        <v>0.60899999999999999</v>
      </c>
      <c r="B47">
        <v>1E-3</v>
      </c>
      <c r="C47">
        <v>0.43099999999999999</v>
      </c>
      <c r="D47">
        <v>3.0000000000000001E-3</v>
      </c>
      <c r="E47" s="1">
        <f t="shared" si="6"/>
        <v>0.18576099999999998</v>
      </c>
      <c r="F47" s="1">
        <f t="shared" si="7"/>
        <v>6.9605568445475644E-3</v>
      </c>
      <c r="G47" s="1">
        <f t="shared" si="8"/>
        <v>1.3921113689095129E-2</v>
      </c>
      <c r="H47" s="1">
        <f t="shared" si="9"/>
        <v>2.5859999999999998E-3</v>
      </c>
      <c r="I47" s="2">
        <f>A47/E47</f>
        <v>3.2784061239980407</v>
      </c>
      <c r="J47" s="2">
        <f>(B47/A47+G47)*I47</f>
        <v>5.102232565855553E-2</v>
      </c>
      <c r="N47">
        <v>0.496</v>
      </c>
      <c r="O47">
        <v>-0.73499999999999999</v>
      </c>
    </row>
    <row r="48" spans="1:15">
      <c r="A48">
        <v>0.73499999999999999</v>
      </c>
      <c r="B48">
        <v>1E-3</v>
      </c>
      <c r="C48">
        <v>0.496</v>
      </c>
      <c r="D48">
        <v>6.0000000000000001E-3</v>
      </c>
      <c r="E48" s="1">
        <f t="shared" si="6"/>
        <v>0.24601599999999998</v>
      </c>
      <c r="F48" s="1">
        <f t="shared" si="7"/>
        <v>1.2096774193548387E-2</v>
      </c>
      <c r="G48" s="1">
        <f t="shared" si="8"/>
        <v>2.4193548387096774E-2</v>
      </c>
      <c r="H48" s="1">
        <f t="shared" si="9"/>
        <v>5.9519999999999998E-3</v>
      </c>
      <c r="I48" s="2">
        <f>A48/E48</f>
        <v>2.9876105619146722</v>
      </c>
      <c r="J48" s="2">
        <f>(B48/A48+G48)*I48</f>
        <v>7.6345676966197845E-2</v>
      </c>
    </row>
    <row r="82" spans="1:15">
      <c r="A82" t="s">
        <v>15</v>
      </c>
      <c r="N82" t="s">
        <v>1</v>
      </c>
      <c r="O82" t="s">
        <v>0</v>
      </c>
    </row>
    <row r="83" spans="1:15" ht="18.75">
      <c r="A83" t="s">
        <v>0</v>
      </c>
      <c r="B83" t="s">
        <v>2</v>
      </c>
      <c r="C83" t="s">
        <v>1</v>
      </c>
      <c r="D83" t="s">
        <v>3</v>
      </c>
      <c r="E83" t="s">
        <v>4</v>
      </c>
      <c r="F83" t="s">
        <v>5</v>
      </c>
      <c r="G83" t="s">
        <v>6</v>
      </c>
      <c r="H83" t="s">
        <v>7</v>
      </c>
      <c r="I83" t="s">
        <v>9</v>
      </c>
      <c r="J83" t="s">
        <v>8</v>
      </c>
      <c r="N83">
        <v>0.247</v>
      </c>
      <c r="O83">
        <v>-0.187</v>
      </c>
    </row>
    <row r="84" spans="1:15">
      <c r="A84">
        <v>0.187</v>
      </c>
      <c r="B84">
        <v>2E-3</v>
      </c>
      <c r="C84">
        <v>0.247</v>
      </c>
      <c r="D84">
        <v>5.0000000000000001E-3</v>
      </c>
      <c r="E84" s="1">
        <f>C84^2</f>
        <v>6.1009000000000001E-2</v>
      </c>
      <c r="F84" s="1">
        <f>D84/C84</f>
        <v>2.0242914979757085E-2</v>
      </c>
      <c r="G84" s="1">
        <f>F84*2</f>
        <v>4.048582995951417E-2</v>
      </c>
      <c r="H84" s="1">
        <f>G84*E84</f>
        <v>2.47E-3</v>
      </c>
      <c r="I84" s="2">
        <f>A84/E84</f>
        <v>3.0651215394449998</v>
      </c>
      <c r="J84" s="2">
        <f>(B84/A84+G84)*I84</f>
        <v>0.15687603800142846</v>
      </c>
      <c r="N84">
        <v>0.30399999999999999</v>
      </c>
      <c r="O84">
        <v>-0.32500000000000001</v>
      </c>
    </row>
    <row r="85" spans="1:15">
      <c r="A85">
        <v>0.32500000000000001</v>
      </c>
      <c r="B85">
        <v>2E-3</v>
      </c>
      <c r="C85">
        <v>0.30399999999999999</v>
      </c>
      <c r="D85">
        <v>2E-3</v>
      </c>
      <c r="E85" s="1">
        <f>C85^2</f>
        <v>9.2415999999999998E-2</v>
      </c>
      <c r="F85" s="1">
        <f>D85/C85</f>
        <v>6.5789473684210531E-3</v>
      </c>
      <c r="G85" s="1">
        <f>F85*2</f>
        <v>1.3157894736842106E-2</v>
      </c>
      <c r="H85" s="1">
        <f>G85*E85</f>
        <v>1.2160000000000001E-3</v>
      </c>
      <c r="I85" s="2">
        <f>A85/E85</f>
        <v>3.5167070637119116</v>
      </c>
      <c r="J85" s="2">
        <f>(B85/A85+G85)*I85</f>
        <v>6.7913735602857572E-2</v>
      </c>
      <c r="N85">
        <v>0.36299999999999999</v>
      </c>
      <c r="O85">
        <v>-0.44</v>
      </c>
    </row>
    <row r="86" spans="1:15">
      <c r="A86">
        <v>0.44</v>
      </c>
      <c r="B86">
        <v>2E-3</v>
      </c>
      <c r="C86">
        <v>0.36299999999999999</v>
      </c>
      <c r="D86">
        <v>1.2E-2</v>
      </c>
      <c r="E86" s="1">
        <f>C86^2</f>
        <v>0.131769</v>
      </c>
      <c r="F86" s="1">
        <f>D86/C86</f>
        <v>3.3057851239669422E-2</v>
      </c>
      <c r="G86" s="1">
        <f>F86*2</f>
        <v>6.6115702479338845E-2</v>
      </c>
      <c r="H86" s="1">
        <f>G86*E86</f>
        <v>8.7119999999999993E-3</v>
      </c>
      <c r="I86" s="2">
        <f>A86/E86</f>
        <v>3.3391768928959014</v>
      </c>
      <c r="J86" s="2">
        <f>(B86/A86+G86)*I86</f>
        <v>0.23595010276247899</v>
      </c>
      <c r="N86">
        <v>0.40400000000000003</v>
      </c>
      <c r="O86">
        <v>-0.56499999999999995</v>
      </c>
    </row>
    <row r="87" spans="1:15">
      <c r="A87">
        <v>0.56499999999999995</v>
      </c>
      <c r="B87">
        <v>2E-3</v>
      </c>
      <c r="C87">
        <v>0.40400000000000003</v>
      </c>
      <c r="D87">
        <v>6.0000000000000001E-3</v>
      </c>
      <c r="E87" s="1">
        <f>C87^2</f>
        <v>0.16321600000000003</v>
      </c>
      <c r="F87" s="1">
        <f>D87/C87</f>
        <v>1.4851485148514851E-2</v>
      </c>
      <c r="G87" s="1">
        <f>F87*2</f>
        <v>2.9702970297029702E-2</v>
      </c>
      <c r="H87" s="1">
        <f>G87*E87</f>
        <v>4.8480000000000007E-3</v>
      </c>
      <c r="I87" s="2">
        <f>A87/E87</f>
        <v>3.4616704244681884</v>
      </c>
      <c r="J87" s="2">
        <f>(B87/A87+G87)*I87</f>
        <v>0.11507559441367131</v>
      </c>
      <c r="N87">
        <v>0.46200000000000002</v>
      </c>
      <c r="O87">
        <v>-0.71699999999999997</v>
      </c>
    </row>
    <row r="88" spans="1:15">
      <c r="A88">
        <v>0.71699999999999997</v>
      </c>
      <c r="B88">
        <v>2E-3</v>
      </c>
      <c r="C88">
        <v>0.46200000000000002</v>
      </c>
      <c r="D88">
        <v>8.9999999999999993E-3</v>
      </c>
      <c r="E88" s="1">
        <f>C88^2</f>
        <v>0.21344400000000002</v>
      </c>
      <c r="F88" s="1">
        <f>D88/C88</f>
        <v>1.9480519480519477E-2</v>
      </c>
      <c r="G88" s="1">
        <f>F88*2</f>
        <v>3.8961038961038953E-2</v>
      </c>
      <c r="H88" s="1">
        <f>G88*E88</f>
        <v>8.3159999999999987E-3</v>
      </c>
      <c r="I88" s="2">
        <f>A88/E88</f>
        <v>3.3591949176364757</v>
      </c>
      <c r="J88" s="2">
        <f>(B88/A88+G88)*I88</f>
        <v>0.14024786330402789</v>
      </c>
    </row>
    <row r="123" spans="1:14">
      <c r="A123" t="s">
        <v>16</v>
      </c>
      <c r="M123" t="s">
        <v>1</v>
      </c>
      <c r="N123" t="s">
        <v>0</v>
      </c>
    </row>
    <row r="124" spans="1:14" ht="18.75">
      <c r="A124" t="s">
        <v>0</v>
      </c>
      <c r="B124" t="s">
        <v>2</v>
      </c>
      <c r="C124" t="s">
        <v>1</v>
      </c>
      <c r="D124" t="s">
        <v>3</v>
      </c>
      <c r="E124" t="s">
        <v>4</v>
      </c>
      <c r="F124" t="s">
        <v>5</v>
      </c>
      <c r="G124" t="s">
        <v>6</v>
      </c>
      <c r="H124" t="s">
        <v>7</v>
      </c>
      <c r="I124" t="s">
        <v>9</v>
      </c>
      <c r="J124" t="s">
        <v>8</v>
      </c>
      <c r="M124">
        <v>0.22600000000000001</v>
      </c>
      <c r="N124">
        <v>-0.218</v>
      </c>
    </row>
    <row r="125" spans="1:14">
      <c r="A125">
        <v>0.218</v>
      </c>
      <c r="B125">
        <v>2E-3</v>
      </c>
      <c r="C125">
        <v>0.22600000000000001</v>
      </c>
      <c r="D125">
        <v>8.9999999999999993E-3</v>
      </c>
      <c r="E125" s="1">
        <f>C125^2</f>
        <v>5.1076000000000003E-2</v>
      </c>
      <c r="F125" s="1">
        <f>D125/C125</f>
        <v>3.9823008849557515E-2</v>
      </c>
      <c r="G125" s="1">
        <f>F125*2</f>
        <v>7.9646017699115029E-2</v>
      </c>
      <c r="H125" s="1">
        <f>G125*E125</f>
        <v>4.0679999999999996E-3</v>
      </c>
      <c r="I125" s="2">
        <f>A125/E125</f>
        <v>4.2681494243871878</v>
      </c>
      <c r="J125" s="2">
        <f>(B125/A125+G125)*I125</f>
        <v>0.37909843876589938</v>
      </c>
      <c r="M125">
        <v>0.27200000000000002</v>
      </c>
      <c r="N125">
        <v>-0.32500000000000001</v>
      </c>
    </row>
    <row r="126" spans="1:14">
      <c r="A126">
        <v>0.32500000000000001</v>
      </c>
      <c r="B126">
        <v>2E-3</v>
      </c>
      <c r="C126">
        <v>0.27200000000000002</v>
      </c>
      <c r="D126">
        <v>1.4E-2</v>
      </c>
      <c r="E126" s="1">
        <f>C126^2</f>
        <v>7.3984000000000008E-2</v>
      </c>
      <c r="F126" s="1">
        <f>D126/C126</f>
        <v>5.1470588235294115E-2</v>
      </c>
      <c r="G126" s="1">
        <f>F126*2</f>
        <v>0.10294117647058823</v>
      </c>
      <c r="H126" s="1">
        <f>G126*E126</f>
        <v>7.6160000000000004E-3</v>
      </c>
      <c r="I126" s="2">
        <f>A126/E126</f>
        <v>4.3928416955017298</v>
      </c>
      <c r="J126" s="2">
        <f>(B126/A126+G126)*I126</f>
        <v>0.47923716415631989</v>
      </c>
      <c r="M126">
        <v>0.35199999999999998</v>
      </c>
      <c r="N126">
        <v>-0.495</v>
      </c>
    </row>
    <row r="127" spans="1:14">
      <c r="A127">
        <v>0.495</v>
      </c>
      <c r="B127">
        <v>2E-3</v>
      </c>
      <c r="C127">
        <v>0.35199999999999998</v>
      </c>
      <c r="D127">
        <v>0.01</v>
      </c>
      <c r="E127" s="1">
        <f>C127^2</f>
        <v>0.12390399999999999</v>
      </c>
      <c r="F127" s="1">
        <f>D127/C127</f>
        <v>2.8409090909090912E-2</v>
      </c>
      <c r="G127" s="1">
        <f>F127*2</f>
        <v>5.6818181818181823E-2</v>
      </c>
      <c r="H127" s="1">
        <f>G127*E127</f>
        <v>7.0400000000000003E-3</v>
      </c>
      <c r="I127" s="2">
        <f>A127/E127</f>
        <v>3.9950284090909096</v>
      </c>
      <c r="J127" s="2">
        <f>(B127/A127+G127)*I127</f>
        <v>0.24313177944214881</v>
      </c>
      <c r="M127">
        <v>0.38900000000000001</v>
      </c>
      <c r="N127">
        <v>-0.66100000000000003</v>
      </c>
    </row>
    <row r="128" spans="1:14">
      <c r="A128">
        <v>0.66100000000000003</v>
      </c>
      <c r="B128">
        <v>2E-3</v>
      </c>
      <c r="C128">
        <v>0.38900000000000001</v>
      </c>
      <c r="D128">
        <v>2.4E-2</v>
      </c>
      <c r="E128" s="1">
        <f>C128^2</f>
        <v>0.15132100000000001</v>
      </c>
      <c r="F128" s="1">
        <f>D128/C128</f>
        <v>6.1696658097686374E-2</v>
      </c>
      <c r="G128" s="1">
        <f>F128*2</f>
        <v>0.12339331619537275</v>
      </c>
      <c r="H128" s="1">
        <f>G128*E128</f>
        <v>1.8672000000000001E-2</v>
      </c>
      <c r="I128" s="2">
        <f>A128/E128</f>
        <v>4.3681974081588146</v>
      </c>
      <c r="J128" s="2">
        <f>(B128/A128+G128)*I128</f>
        <v>0.55222330017077192</v>
      </c>
      <c r="M128">
        <v>0.45700000000000002</v>
      </c>
      <c r="N128">
        <v>-0.94099999999999995</v>
      </c>
    </row>
    <row r="129" spans="1:10">
      <c r="A129">
        <v>0.94099999999999995</v>
      </c>
      <c r="B129">
        <v>2E-3</v>
      </c>
      <c r="C129">
        <v>0.45700000000000002</v>
      </c>
      <c r="D129">
        <v>2.1999999999999999E-2</v>
      </c>
      <c r="E129" s="1">
        <f>C129^2</f>
        <v>0.20884900000000001</v>
      </c>
      <c r="F129" s="1">
        <f>D129/C129</f>
        <v>4.8140043763676144E-2</v>
      </c>
      <c r="G129" s="1">
        <f>F129*2</f>
        <v>9.6280087527352287E-2</v>
      </c>
      <c r="H129" s="1">
        <f>G129*E129</f>
        <v>2.0107999999999997E-2</v>
      </c>
      <c r="I129" s="2">
        <f>A129/E129</f>
        <v>4.505647621008479</v>
      </c>
      <c r="J129" s="2">
        <f>(B129/A129+G129)*I129</f>
        <v>0.44338044406838667</v>
      </c>
    </row>
    <row r="163" spans="1:15">
      <c r="A163" t="s">
        <v>17</v>
      </c>
      <c r="N163" t="s">
        <v>20</v>
      </c>
      <c r="O163" t="s">
        <v>18</v>
      </c>
    </row>
    <row r="164" spans="1:15" ht="18.75">
      <c r="A164" t="s">
        <v>18</v>
      </c>
      <c r="B164" t="s">
        <v>19</v>
      </c>
      <c r="C164" t="s">
        <v>20</v>
      </c>
      <c r="D164" t="s">
        <v>21</v>
      </c>
      <c r="E164" t="s">
        <v>22</v>
      </c>
      <c r="F164" t="s">
        <v>5</v>
      </c>
      <c r="G164" t="s">
        <v>6</v>
      </c>
      <c r="H164" t="s">
        <v>23</v>
      </c>
      <c r="I164" t="s">
        <v>9</v>
      </c>
      <c r="J164" t="s">
        <v>8</v>
      </c>
      <c r="N164">
        <v>19.899999999999999</v>
      </c>
      <c r="O164">
        <v>-17.2</v>
      </c>
    </row>
    <row r="165" spans="1:15">
      <c r="A165">
        <v>17.2</v>
      </c>
      <c r="B165">
        <v>0.1</v>
      </c>
      <c r="C165">
        <v>19.899999999999999</v>
      </c>
      <c r="D165">
        <v>0.4</v>
      </c>
      <c r="E165" s="3">
        <f>C165^2</f>
        <v>396.00999999999993</v>
      </c>
      <c r="F165" s="1">
        <f>D165/C165</f>
        <v>2.0100502512562818E-2</v>
      </c>
      <c r="G165" s="1">
        <f>F165*2</f>
        <v>4.0201005025125636E-2</v>
      </c>
      <c r="H165" s="3">
        <f>G165*E165</f>
        <v>15.92</v>
      </c>
      <c r="I165" s="1">
        <f>A165/E165</f>
        <v>4.3433246635185989E-2</v>
      </c>
      <c r="J165" s="1">
        <f>(B165/A165+G165)*I165</f>
        <v>1.9985790420245981E-3</v>
      </c>
      <c r="N165">
        <v>24.4</v>
      </c>
      <c r="O165">
        <v>-21.3</v>
      </c>
    </row>
    <row r="166" spans="1:15">
      <c r="A166">
        <v>21.3</v>
      </c>
      <c r="B166">
        <v>0.1</v>
      </c>
      <c r="C166">
        <v>24.4</v>
      </c>
      <c r="D166">
        <v>0.6</v>
      </c>
      <c r="E166" s="3">
        <f>C166^2</f>
        <v>595.3599999999999</v>
      </c>
      <c r="F166" s="1">
        <f>D166/C166</f>
        <v>2.4590163934426229E-2</v>
      </c>
      <c r="G166" s="1">
        <f>F166*2</f>
        <v>4.9180327868852458E-2</v>
      </c>
      <c r="H166" s="3">
        <f>G166*E166</f>
        <v>29.279999999999994</v>
      </c>
      <c r="I166" s="1">
        <f>A166/E166</f>
        <v>3.5776672937382431E-2</v>
      </c>
      <c r="J166" s="1">
        <f>(B166/A166+G166)*I166</f>
        <v>1.9274741057621566E-3</v>
      </c>
      <c r="N166">
        <v>28.1</v>
      </c>
      <c r="O166">
        <v>-30.1</v>
      </c>
    </row>
    <row r="167" spans="1:15">
      <c r="A167">
        <v>30.1</v>
      </c>
      <c r="B167">
        <v>0.1</v>
      </c>
      <c r="C167">
        <v>28.1</v>
      </c>
      <c r="D167">
        <v>0.4</v>
      </c>
      <c r="E167" s="3">
        <f>C167^2</f>
        <v>789.61000000000013</v>
      </c>
      <c r="F167" s="1">
        <f>D167/C167</f>
        <v>1.4234875444839857E-2</v>
      </c>
      <c r="G167" s="1">
        <f>F167*2</f>
        <v>2.8469750889679714E-2</v>
      </c>
      <c r="H167" s="3">
        <f>G167*E167</f>
        <v>22.480000000000004</v>
      </c>
      <c r="I167" s="1">
        <f>A167/E167</f>
        <v>3.8120084598725949E-2</v>
      </c>
      <c r="J167" s="1">
        <f>(B167/A167+G167)*I167</f>
        <v>1.2119141117505595E-3</v>
      </c>
      <c r="N167">
        <v>31.5</v>
      </c>
      <c r="O167">
        <v>-37</v>
      </c>
    </row>
    <row r="168" spans="1:15">
      <c r="A168">
        <v>37</v>
      </c>
      <c r="B168">
        <v>0.1</v>
      </c>
      <c r="C168">
        <v>31.5</v>
      </c>
      <c r="D168">
        <v>0.4</v>
      </c>
      <c r="E168" s="3">
        <f>C168^2</f>
        <v>992.25</v>
      </c>
      <c r="F168" s="1">
        <f>D168/C168</f>
        <v>1.2698412698412698E-2</v>
      </c>
      <c r="G168" s="1">
        <f>F168*2</f>
        <v>2.5396825396825397E-2</v>
      </c>
      <c r="H168" s="3">
        <f>G168*E168</f>
        <v>25.2</v>
      </c>
      <c r="I168" s="1">
        <f>A168/E168</f>
        <v>3.7288989669942048E-2</v>
      </c>
      <c r="J168" s="1">
        <f>(B168/A168+G168)*I168</f>
        <v>1.0478030130335496E-3</v>
      </c>
      <c r="N168">
        <v>34.4</v>
      </c>
      <c r="O168">
        <v>-45.8</v>
      </c>
    </row>
    <row r="169" spans="1:15">
      <c r="A169">
        <v>45.8</v>
      </c>
      <c r="B169">
        <v>0.1</v>
      </c>
      <c r="C169">
        <v>34.4</v>
      </c>
      <c r="D169">
        <v>0.5</v>
      </c>
      <c r="E169" s="3">
        <f>C169^2</f>
        <v>1183.3599999999999</v>
      </c>
      <c r="F169" s="1">
        <f>D169/C169</f>
        <v>1.4534883720930232E-2</v>
      </c>
      <c r="G169" s="1">
        <f>F169*2</f>
        <v>2.9069767441860465E-2</v>
      </c>
      <c r="H169" s="3">
        <f>G169*E169</f>
        <v>34.4</v>
      </c>
      <c r="I169" s="1">
        <f>A169/E169</f>
        <v>3.8703353163872363E-2</v>
      </c>
      <c r="J169" s="1">
        <f>(B169/A169+G169)*I169</f>
        <v>1.2096026136063491E-3</v>
      </c>
    </row>
    <row r="203" spans="1:15">
      <c r="A203" t="s">
        <v>24</v>
      </c>
      <c r="N203" t="s">
        <v>1</v>
      </c>
      <c r="O203" t="s">
        <v>0</v>
      </c>
    </row>
    <row r="204" spans="1:15" ht="18.75">
      <c r="A204" t="s">
        <v>0</v>
      </c>
      <c r="B204" t="s">
        <v>2</v>
      </c>
      <c r="C204" t="s">
        <v>1</v>
      </c>
      <c r="D204" t="s">
        <v>3</v>
      </c>
      <c r="E204" t="s">
        <v>4</v>
      </c>
      <c r="F204" t="s">
        <v>5</v>
      </c>
      <c r="G204" t="s">
        <v>6</v>
      </c>
      <c r="H204" t="s">
        <v>7</v>
      </c>
      <c r="I204" t="s">
        <v>9</v>
      </c>
      <c r="J204" t="s">
        <v>8</v>
      </c>
      <c r="N204">
        <v>0.216</v>
      </c>
      <c r="O204">
        <v>-0.221</v>
      </c>
    </row>
    <row r="205" spans="1:15">
      <c r="A205">
        <v>0.221</v>
      </c>
      <c r="B205">
        <v>2E-3</v>
      </c>
      <c r="C205">
        <v>0.216</v>
      </c>
      <c r="D205">
        <v>4.0000000000000001E-3</v>
      </c>
      <c r="E205" s="1">
        <f>C205^2</f>
        <v>4.6655999999999996E-2</v>
      </c>
      <c r="F205" s="1">
        <f>D205/C205</f>
        <v>1.8518518518518517E-2</v>
      </c>
      <c r="G205" s="1">
        <f>F205*2</f>
        <v>3.7037037037037035E-2</v>
      </c>
      <c r="H205" s="1">
        <f>G205*E205</f>
        <v>1.7279999999999997E-3</v>
      </c>
      <c r="I205" s="1">
        <f>A205/E205</f>
        <v>4.7367969821673528</v>
      </c>
      <c r="J205" s="1">
        <f>(B205/A205+G205)*I205</f>
        <v>0.21830386628054668</v>
      </c>
      <c r="N205">
        <v>0.23100000000000001</v>
      </c>
      <c r="O205">
        <v>-0.254</v>
      </c>
    </row>
    <row r="206" spans="1:15">
      <c r="A206">
        <v>0.254</v>
      </c>
      <c r="B206">
        <v>2E-3</v>
      </c>
      <c r="C206">
        <v>0.23100000000000001</v>
      </c>
      <c r="D206">
        <v>3.0000000000000001E-3</v>
      </c>
      <c r="E206" s="1">
        <f>C206^2</f>
        <v>5.3361000000000006E-2</v>
      </c>
      <c r="F206" s="1">
        <f>D206/C206</f>
        <v>1.2987012987012986E-2</v>
      </c>
      <c r="G206" s="1">
        <f>F206*2</f>
        <v>2.5974025974025972E-2</v>
      </c>
      <c r="H206" s="1">
        <f>G206*E206</f>
        <v>1.3860000000000001E-3</v>
      </c>
      <c r="I206" s="1">
        <f>A206/E206</f>
        <v>4.7600307340567074</v>
      </c>
      <c r="J206" s="1">
        <f>(B206/A206+G206)*I206</f>
        <v>0.16111771888462725</v>
      </c>
      <c r="N206">
        <v>0.29099999999999998</v>
      </c>
      <c r="O206">
        <v>-0.379</v>
      </c>
    </row>
    <row r="207" spans="1:15">
      <c r="A207">
        <v>0.379</v>
      </c>
      <c r="B207">
        <v>2E-3</v>
      </c>
      <c r="C207">
        <v>0.29099999999999998</v>
      </c>
      <c r="D207">
        <v>5.0000000000000001E-3</v>
      </c>
      <c r="E207" s="1">
        <f>C207^2</f>
        <v>8.4680999999999992E-2</v>
      </c>
      <c r="F207" s="1">
        <f>D207/C207</f>
        <v>1.7182130584192441E-2</v>
      </c>
      <c r="G207" s="1">
        <f>F207*2</f>
        <v>3.4364261168384883E-2</v>
      </c>
      <c r="H207" s="1">
        <f>G207*E207</f>
        <v>2.9099999999999998E-3</v>
      </c>
      <c r="I207" s="1">
        <f>A207/E207</f>
        <v>4.4756202690095774</v>
      </c>
      <c r="J207" s="1">
        <f>(B207/A207+G207)*I207</f>
        <v>0.17741943272774141</v>
      </c>
      <c r="N207">
        <v>0.32300000000000001</v>
      </c>
      <c r="O207">
        <v>-0.47099999999999997</v>
      </c>
    </row>
    <row r="208" spans="1:15">
      <c r="A208">
        <v>0.47099999999999997</v>
      </c>
      <c r="B208">
        <v>2E-3</v>
      </c>
      <c r="C208">
        <v>0.32300000000000001</v>
      </c>
      <c r="D208">
        <v>2E-3</v>
      </c>
      <c r="E208" s="1">
        <f>C208^2</f>
        <v>0.10432900000000001</v>
      </c>
      <c r="F208" s="1">
        <f>D208/C208</f>
        <v>6.1919504643962852E-3</v>
      </c>
      <c r="G208" s="1">
        <f>F208*2</f>
        <v>1.238390092879257E-2</v>
      </c>
      <c r="H208" s="1">
        <f>G208*E208</f>
        <v>1.2920000000000002E-3</v>
      </c>
      <c r="I208" s="1">
        <f>A208/E208</f>
        <v>4.5145645026790246</v>
      </c>
      <c r="J208" s="1">
        <f>(B208/A208+G208)*I208</f>
        <v>7.507804481458942E-2</v>
      </c>
      <c r="N208">
        <v>0.372</v>
      </c>
      <c r="O208">
        <v>-0.63400000000000001</v>
      </c>
    </row>
    <row r="209" spans="1:10">
      <c r="A209">
        <v>0.63400000000000001</v>
      </c>
      <c r="B209">
        <v>2E-3</v>
      </c>
      <c r="C209">
        <v>0.372</v>
      </c>
      <c r="D209">
        <v>5.0000000000000001E-3</v>
      </c>
      <c r="E209" s="1">
        <f>C209^2</f>
        <v>0.13838400000000001</v>
      </c>
      <c r="F209" s="1">
        <f>D209/C209</f>
        <v>1.3440860215053764E-2</v>
      </c>
      <c r="G209" s="1">
        <f>F209*2</f>
        <v>2.6881720430107527E-2</v>
      </c>
      <c r="H209" s="1">
        <f>G209*E209</f>
        <v>3.7200000000000002E-3</v>
      </c>
      <c r="I209" s="1">
        <f>A209/E209</f>
        <v>4.5814545034107992</v>
      </c>
      <c r="J209" s="1">
        <f>(B209/A209+G209)*I209</f>
        <v>0.13760991698959543</v>
      </c>
    </row>
  </sheetData>
  <sortState ref="A83:J87">
    <sortCondition ref="A8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Elisa</cp:lastModifiedBy>
  <dcterms:created xsi:type="dcterms:W3CDTF">2014-09-30T21:02:30Z</dcterms:created>
  <dcterms:modified xsi:type="dcterms:W3CDTF">2014-10-03T19:40:24Z</dcterms:modified>
</cp:coreProperties>
</file>